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3672C4D-0D1E-4F42-8C3E-C7D431ECFF14}" xr6:coauthVersionLast="47" xr6:coauthVersionMax="47" xr10:uidLastSave="{00000000-0000-0000-0000-000000000000}"/>
  <bookViews>
    <workbookView xWindow="-98" yWindow="-98" windowWidth="20715" windowHeight="13155" tabRatio="868" activeTab="3" xr2:uid="{00000000-000D-0000-FFFF-FFFF00000000}"/>
  </bookViews>
  <sheets>
    <sheet name="Frontespizio" sheetId="25" r:id="rId1"/>
    <sheet name="Rendiconto finanziario" sheetId="12" r:id="rId2"/>
    <sheet name="Prospetto FEGR e AF" sheetId="23" r:id="rId3"/>
    <sheet name="Standard di Funzionamento" sheetId="24" r:id="rId4"/>
    <sheet name="motore" sheetId="2" state="hidden" r:id="rId5"/>
  </sheets>
  <definedNames>
    <definedName name="_xlnm.Print_Area" localSheetId="2">'Prospetto FEGR e AF'!$A$3:$M$6</definedName>
    <definedName name="_xlnm.Print_Area" localSheetId="1">'Rendiconto finanziario'!$A$4:$L$104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8" i="12" l="1"/>
  <c r="L96" i="12" s="1"/>
  <c r="L15" i="12"/>
  <c r="I96" i="12"/>
  <c r="L92" i="12"/>
  <c r="L89" i="12"/>
  <c r="L87" i="12"/>
  <c r="L77" i="12"/>
  <c r="K77" i="12"/>
  <c r="J77" i="12"/>
  <c r="I77" i="12"/>
  <c r="L73" i="12"/>
  <c r="K73" i="12"/>
  <c r="J73" i="12"/>
  <c r="I73" i="12"/>
  <c r="L71" i="12"/>
  <c r="K71" i="12"/>
  <c r="J71" i="12"/>
  <c r="I71" i="12"/>
  <c r="I65" i="12"/>
  <c r="L65" i="12"/>
  <c r="K65" i="12"/>
  <c r="J65" i="12"/>
  <c r="I60" i="12"/>
  <c r="I46" i="12"/>
  <c r="I40" i="12"/>
  <c r="I36" i="12"/>
  <c r="I26" i="12"/>
  <c r="I21" i="12"/>
  <c r="I14" i="12"/>
  <c r="I70" i="12" l="1"/>
  <c r="I59" i="12"/>
  <c r="I35" i="12"/>
  <c r="I13" i="12"/>
  <c r="C38" i="12"/>
  <c r="C30" i="12"/>
  <c r="C24" i="12"/>
  <c r="I11" i="12" l="1"/>
  <c r="I102" i="12" s="1"/>
  <c r="C20" i="12"/>
  <c r="C15" i="12"/>
  <c r="C11" i="12"/>
  <c r="M6" i="23"/>
  <c r="G6" i="23"/>
  <c r="L68" i="12"/>
  <c r="L42" i="12"/>
  <c r="C102" i="12" l="1"/>
  <c r="K14" i="12"/>
  <c r="L84" i="12" l="1"/>
  <c r="L83" i="12"/>
  <c r="L82" i="12"/>
  <c r="L81" i="12"/>
  <c r="L80" i="12"/>
  <c r="L72" i="12"/>
  <c r="L74" i="12"/>
  <c r="L67" i="12"/>
  <c r="L66" i="12"/>
  <c r="L64" i="12"/>
  <c r="L63" i="12"/>
  <c r="L62" i="12"/>
  <c r="L61" i="12"/>
  <c r="L57" i="12"/>
  <c r="L56" i="12"/>
  <c r="L55" i="12"/>
  <c r="L54" i="12"/>
  <c r="L53" i="12"/>
  <c r="L52" i="12"/>
  <c r="L51" i="12"/>
  <c r="L50" i="12"/>
  <c r="L49" i="12"/>
  <c r="L48" i="12"/>
  <c r="L47" i="12"/>
  <c r="L45" i="12"/>
  <c r="L44" i="12"/>
  <c r="L43" i="12"/>
  <c r="L41" i="12"/>
  <c r="L39" i="12"/>
  <c r="L38" i="12"/>
  <c r="L37" i="12"/>
  <c r="L36" i="12" s="1"/>
  <c r="L33" i="12"/>
  <c r="L32" i="12"/>
  <c r="L31" i="12"/>
  <c r="L30" i="12"/>
  <c r="L29" i="12"/>
  <c r="L28" i="12"/>
  <c r="L27" i="12"/>
  <c r="L25" i="12"/>
  <c r="L24" i="12"/>
  <c r="L23" i="12"/>
  <c r="L22" i="12"/>
  <c r="L20" i="12"/>
  <c r="L19" i="12"/>
  <c r="L18" i="12"/>
  <c r="L17" i="12"/>
  <c r="L16" i="12"/>
  <c r="K60" i="12"/>
  <c r="K46" i="12"/>
  <c r="K40" i="12"/>
  <c r="K36" i="12"/>
  <c r="K26" i="12"/>
  <c r="K21" i="12"/>
  <c r="J60" i="12"/>
  <c r="J46" i="12"/>
  <c r="J40" i="12"/>
  <c r="J36" i="12"/>
  <c r="J26" i="12"/>
  <c r="J21" i="12"/>
  <c r="J14" i="12"/>
  <c r="J13" i="12" l="1"/>
  <c r="L40" i="12"/>
  <c r="L26" i="12"/>
  <c r="L60" i="12"/>
  <c r="L21" i="12"/>
  <c r="L59" i="12"/>
  <c r="L14" i="12"/>
  <c r="L46" i="12"/>
  <c r="K70" i="12"/>
  <c r="K59" i="12"/>
  <c r="K35" i="12"/>
  <c r="K13" i="12"/>
  <c r="L70" i="12"/>
  <c r="J70" i="12"/>
  <c r="J59" i="12"/>
  <c r="J35" i="12"/>
  <c r="K11" i="12" l="1"/>
  <c r="K102" i="12" s="1"/>
  <c r="L13" i="12"/>
  <c r="J11" i="12"/>
  <c r="J102" i="12" s="1"/>
  <c r="L35" i="12"/>
  <c r="L11" i="12" l="1"/>
  <c r="L102" i="12" l="1"/>
  <c r="C104" i="12" s="1"/>
  <c r="D36" i="2"/>
  <c r="E36" i="2" s="1"/>
  <c r="C35" i="2"/>
  <c r="C38" i="2" l="1"/>
  <c r="D38" i="2" s="1"/>
  <c r="C34" i="2"/>
  <c r="C37" i="2" s="1"/>
  <c r="D37" i="2" s="1"/>
</calcChain>
</file>

<file path=xl/sharedStrings.xml><?xml version="1.0" encoding="utf-8"?>
<sst xmlns="http://schemas.openxmlformats.org/spreadsheetml/2006/main" count="225" uniqueCount="218">
  <si>
    <t>A.Calcolo onorari Presidente del  Collegio sindacale</t>
  </si>
  <si>
    <t>SI</t>
  </si>
  <si>
    <t>NO</t>
  </si>
  <si>
    <t>Analisi cdz</t>
  </si>
  <si>
    <t>SG -1.2 VIAGGI E TRASFERTE</t>
  </si>
  <si>
    <t>SG -1.1 DIPENDENTI E COLLABORATORI</t>
  </si>
  <si>
    <t>SG -2.1 COMPENSI</t>
  </si>
  <si>
    <t>SG -2.2 VIAGGI E TRASFERTE</t>
  </si>
  <si>
    <t>SG -3.1 ACQUISTO BENI MATERIALI ED IMMATERIALI</t>
  </si>
  <si>
    <t>SG -3.2 AMM.TO DI BENI NON ACQUISTATI CON RISORSE L. 388/00</t>
  </si>
  <si>
    <t>SG -3.3 SPESE DI COSTITUZIONE DEL FONDO (EVENTUALE)</t>
  </si>
  <si>
    <t>SG -4.1 FITTI PASSIVI (CANONI D'USO)</t>
  </si>
  <si>
    <t>SG -4.2 NOLEGGI</t>
  </si>
  <si>
    <t>SG -5.1 CONSULENZE</t>
  </si>
  <si>
    <t>SG -5.2 ASSICURAZIONI (OBBLIGATORIE PER LEGGE)</t>
  </si>
  <si>
    <t>SG -5.3 UTENZE E SERVIZI</t>
  </si>
  <si>
    <t>SG -5.4 MATERIALI DI CONSUMO</t>
  </si>
  <si>
    <t>SP -1.2 VIAGGI E TRASFERTE</t>
  </si>
  <si>
    <t>SP -1.1 DIPENDENTI E COLLABORATORI</t>
  </si>
  <si>
    <t>SP -2.1 MACCHINE D'UFFICIO ELETTRONICHE</t>
  </si>
  <si>
    <t>SP -2.2 MOBILI ED ARREDI</t>
  </si>
  <si>
    <t>SP -2.3 SOFTWARE</t>
  </si>
  <si>
    <t>SP -2.4 ALTRE IMMOBILIZZAZIONI</t>
  </si>
  <si>
    <t>SP -3.1 SERVIZI DI COMUNICAZIONE/PROMOZIONE</t>
  </si>
  <si>
    <t>SP -3.2 SERVIZI DI ANALISI DELLA DOMANDA E FABBISOGNI</t>
  </si>
  <si>
    <t>SP -3.3 PROGETTAZIONE, COSTRUZIONE, IMPLEMENTAZIONE E GESTIONE DEL SISTEMA INFORMATICO DI CONTROLLO E MONITORAGGIO</t>
  </si>
  <si>
    <t>SP -3.4 CONSULENZE</t>
  </si>
  <si>
    <t>SP -3.5 ASSISTENZA TECNICA</t>
  </si>
  <si>
    <t>AF - ATTIVITA' FORMATIVE</t>
  </si>
  <si>
    <t>Verifiche sul sistema organizzativo-procedurale adottatto</t>
  </si>
  <si>
    <t>Verifiche sulle spese di gestione e propedeutiche</t>
  </si>
  <si>
    <t>VALORE PIANO</t>
  </si>
  <si>
    <t>rilievi 163</t>
  </si>
  <si>
    <t>rilievi costo lavoro</t>
  </si>
  <si>
    <t>totale rilievi</t>
  </si>
  <si>
    <t>contributo concedibile</t>
  </si>
  <si>
    <t>SG -6.1 IMPOSTE E TASSE</t>
  </si>
  <si>
    <t>SG -7.1 PROVENTI RELATIVI A RISORSE L. 388/00 (INTERESSI ATTIVI)</t>
  </si>
  <si>
    <t>SG -7.2 ONERI RELATIVI A RISORSE L. 388/00 (INTERESSI PASSIVI)</t>
  </si>
  <si>
    <t>FONCOOP</t>
  </si>
  <si>
    <t>B. Rendicontazione delle Polizze assicurative non obbligatorie</t>
  </si>
  <si>
    <t>C. Disallineamenti relativi al calcolo del costo del lavoro</t>
  </si>
  <si>
    <t>D. Carenze documentali (assenza giustificativi di spesa e/o pagamento, etc...)</t>
  </si>
  <si>
    <t>E. Disallineamenti tra importi rendicontati e attività svolte</t>
  </si>
  <si>
    <t>F. Altro (spese non prev. Linee Guida costi ammiss., quota max accrediti INPS …)</t>
  </si>
  <si>
    <t xml:space="preserve"> </t>
  </si>
  <si>
    <t>ENTRATE</t>
  </si>
  <si>
    <t xml:space="preserve">   </t>
  </si>
  <si>
    <t>USCITE</t>
  </si>
  <si>
    <t>TOTALE DELLE ENTRATE</t>
  </si>
  <si>
    <t>TOTALE DELLE USCITE</t>
  </si>
  <si>
    <t>Fondo: …</t>
  </si>
  <si>
    <t>C1. Proventi Finanziari sulle risorse ex L. 388/00</t>
  </si>
  <si>
    <t>C2. Oneri Finanziari sulle risorse ex L. 388/00</t>
  </si>
  <si>
    <t>D1. Importi recuperati sulle risorse ex L.388/00</t>
  </si>
  <si>
    <t>D2. Interessi attivi sulle risorse recuperate ex L.388/00</t>
  </si>
  <si>
    <t>B1. Disponibilità liquide delle annualità precedenti a quella di riferimento del Rendiconto</t>
  </si>
  <si>
    <t>RENDICONTO FINANZIARIO CASSA</t>
  </si>
  <si>
    <t>B2. Disponibilità liquide dell’anno di riferimento del Rendiconto</t>
  </si>
  <si>
    <t>Macrocategoria</t>
  </si>
  <si>
    <t>Categoria</t>
  </si>
  <si>
    <t>A. Apporti finanziari esterni</t>
  </si>
  <si>
    <t xml:space="preserve">Categoria </t>
  </si>
  <si>
    <t>B. Trasferimenti INPS (“risorse 0,30”)</t>
  </si>
  <si>
    <t>A1. Donazione di terzi</t>
  </si>
  <si>
    <t>A2. Contributi dei soci</t>
  </si>
  <si>
    <t>C. Saldo positivo tra oneri e proventi finanziari ex. L. 388/00</t>
  </si>
  <si>
    <t>D. Importi recuperati sulle risorse ex L.388/00</t>
  </si>
  <si>
    <t>E.Reintegro delle spese non riconosciute</t>
  </si>
  <si>
    <t>F. Risorse integrative</t>
  </si>
  <si>
    <t>G. Risorse complementari</t>
  </si>
  <si>
    <t>Sezione</t>
  </si>
  <si>
    <t>AF1.1.1 Retribuzione del personale dipendente</t>
  </si>
  <si>
    <t>AF1.1.2 Oneri del personale dipendente</t>
  </si>
  <si>
    <t>Voce di Spesa</t>
  </si>
  <si>
    <t>Anno ....</t>
  </si>
  <si>
    <t>AF1.1.3 Viaggi e trasferte del personale dipendente</t>
  </si>
  <si>
    <t>AF1.1.4 Retribuzione del personale dipendente delle articolazioni territoriali del Fondo (eventuali)</t>
  </si>
  <si>
    <t>AF1.1.5 Oneri del personale dipendente delle articolazioni territoriali (eventuali)</t>
  </si>
  <si>
    <t>AF1.1.6 Viaggi e trasferte del personale dipendente delle articolazioni territoriali (eventuali)</t>
  </si>
  <si>
    <t>AF1.2.1 Collaboratori</t>
  </si>
  <si>
    <t>AF1.2.2 Oneri dei collaboratori</t>
  </si>
  <si>
    <t>AF1.2.3 Viaggi e trasferte dei collaboratori</t>
  </si>
  <si>
    <t>AF1.2.4 Incarichi professionali esterni</t>
  </si>
  <si>
    <t>AF1.3.1 Compensi Organi Statutari</t>
  </si>
  <si>
    <t>AF1.3.2 Oneri su compensi degli Organi Statutari</t>
  </si>
  <si>
    <t>AF1.3.3 Viaggi e trasferte degli Organi Statutari</t>
  </si>
  <si>
    <t>AF1.3.4 Compenso Presidente del collegio sindacale/dei revisori dei conti</t>
  </si>
  <si>
    <t>AF1.3.5 Compenso componenti del collegio sindacale/dei revisori dei conti</t>
  </si>
  <si>
    <t>AF1.3.6 Oneri componenti del collegio sindacale/dei revisori dei conti</t>
  </si>
  <si>
    <t>AF1.3.7 Viaggi e trasferte dei componenti del Collegio sindacale/dei revisori dei conti</t>
  </si>
  <si>
    <t>AF2.1.1 Spese tecniche di progettazione dei lavori</t>
  </si>
  <si>
    <t>AF2.1.2 Esecuzione dei lavori</t>
  </si>
  <si>
    <t>AF2.1.3 Spese di Collaudo</t>
  </si>
  <si>
    <t>AF2.2.1 Mobili e arredi</t>
  </si>
  <si>
    <t>AF2.2.2 Libri, riviste e volumi</t>
  </si>
  <si>
    <t>AF2.2.3 Apparecchiature elettroniche</t>
  </si>
  <si>
    <t>AF2.2.4 Software</t>
  </si>
  <si>
    <t>AF2.3.1 Noleggio/Leasing</t>
  </si>
  <si>
    <t>AF2.3.2 Servizi di contabilità e revisione legale dei conti</t>
  </si>
  <si>
    <t>AF2.3.3 Consulenze</t>
  </si>
  <si>
    <t>AF3.1.1 Locazione sede/i del Fondo</t>
  </si>
  <si>
    <t>AF3.1.2 Utenze e servizi</t>
  </si>
  <si>
    <t>AF3.1.3 Materiali di consumo</t>
  </si>
  <si>
    <t>AF3.1.4 Spese di vitto per rappresentanza</t>
  </si>
  <si>
    <t>AF3.2.1 Assicurazioni per responsabilità civile della sede del Fondo</t>
  </si>
  <si>
    <t>AF3.2.2 Assicurazioni per responsabilità amministrativa del Fondo</t>
  </si>
  <si>
    <t>AF2.3.4 Formazione dei Fondi</t>
  </si>
  <si>
    <t>AF2.3.5 Pubblicità</t>
  </si>
  <si>
    <t>AF2.3.6 Convegni, seminari, workshop</t>
  </si>
  <si>
    <t>AF2.3.7 Servizi per l’analisi della domanda e dei fabbisogni</t>
  </si>
  <si>
    <t>AF2.3.8 Progettazione, implementazione e aggiornamento del sito WEB</t>
  </si>
  <si>
    <t>AF2.3.10 Servizi di valutazione, selezione, controllo e monitoraggio dei progetti formativi</t>
  </si>
  <si>
    <t>AF2.3.11 Servizi e strumenti di assistenza tecnica</t>
  </si>
  <si>
    <t>TF: Trasferimento tra Fondi</t>
  </si>
  <si>
    <t>FLUSSO DI CASSA NETTO</t>
  </si>
  <si>
    <t>AF. Attività di Funzionamento</t>
  </si>
  <si>
    <t>N° Lavoratori delle imprese aderenti</t>
  </si>
  <si>
    <t>APF5. Ammortamento delle piattaforme di formazione a distanza</t>
  </si>
  <si>
    <t xml:space="preserve">AAO1. Altre Attività a valere su Risorse complementari di origine pubblica </t>
  </si>
  <si>
    <t>AAO2. Altre Attività a valere su Risorse complementari di origine privata</t>
  </si>
  <si>
    <t>AAO: Altre Attività di ampliamento dell'offerta a valere su Risorse complementari</t>
  </si>
  <si>
    <t>Risorse Integrative dell’anno di riferimento del Rendiconto</t>
  </si>
  <si>
    <t>Fondo economie di gestione e rischi (FEGR)</t>
  </si>
  <si>
    <t xml:space="preserve">TF1. Portabilità in uscita degli accreditamenti INPS (risorse 0,30) </t>
  </si>
  <si>
    <t>AF2.2.5 Ammortamento immobili strumentali</t>
  </si>
  <si>
    <t>AF2.3.9 Progettazione, implementazione e aggiornamento del sistema informatico di valutazione, controllo e monitoraggio</t>
  </si>
  <si>
    <t>AF3.2.3 Assicurazioni per garanzia fidejussoria del Fondo</t>
  </si>
  <si>
    <t xml:space="preserve">Accantonamenti </t>
  </si>
  <si>
    <t>Reintegri</t>
  </si>
  <si>
    <t>Attività di Funzionamento: sintesi e valorizzazione</t>
  </si>
  <si>
    <t xml:space="preserve">Utilizzi </t>
  </si>
  <si>
    <t xml:space="preserve">Anno di riferimento del rendiconto </t>
  </si>
  <si>
    <t xml:space="preserve"> Gettito medio triennio precedente </t>
  </si>
  <si>
    <t xml:space="preserve">Valore del FEGR all'anno precedente a quello di riferimento del rendiconto </t>
  </si>
  <si>
    <t>Movimenti e valore del FEGR all'anno di riferimento del rendiconto</t>
  </si>
  <si>
    <t>Trasferimenti INPS (“risorse 0,30”) - Disponibilità liquide dell’anno di riferimento del Rendiconto</t>
  </si>
  <si>
    <t xml:space="preserve">Importo spettante Attività di Funzionamento </t>
  </si>
  <si>
    <t>% spettante Attività di Funzionamento</t>
  </si>
  <si>
    <t>Importo spettante Attività di Funzionamento, al netto dell'accantonamento al FEGR e dei reintegri effettuati nell'anno</t>
  </si>
  <si>
    <t>F2.1 Risorse integrative di origine privata (specificare il finanziatore 1)</t>
  </si>
  <si>
    <t>F2.N Risorse integrative di origine privata (specificare il finanziatore N)</t>
  </si>
  <si>
    <t>G2. Risorse complementari di origine privata (specificare il finanziatore 1)</t>
  </si>
  <si>
    <t>G2. Risorse complementari di origine privata (specificare il finanziatore N)</t>
  </si>
  <si>
    <t>F1.1 Risorse integrative di origine pubblica (specificare il finanziatore e il fondo di finanziamento 1)</t>
  </si>
  <si>
    <t>F1.N Risorse integrative di origine pubblica (specificare il finanziatore e il fondo di finanziamento N)</t>
  </si>
  <si>
    <t>G1.1 Risorse complementari di origine pubblica (specificare il finanziatore e il fondo di finanziamento 1)</t>
  </si>
  <si>
    <t>G1.N Risorse complementari di origine pubblica (specificare il finanziatore e il fondo di finanziamento N)</t>
  </si>
  <si>
    <t xml:space="preserve">F3. Importi derivanti da Risorse integrative </t>
  </si>
  <si>
    <t>G3. Importi derivanti da Risorse complementari</t>
  </si>
  <si>
    <t>AAO1.1  Altre Attività a valere su Risorse complementari di origine pubblica (specificare il finanziatore e il fondo di finanziamento 1)</t>
  </si>
  <si>
    <t>AAO1.N  Altre Attività a valere su Risorse complementari di origine pubblica (specificare il finanziatore e il fondo di finanziamento N)</t>
  </si>
  <si>
    <t>AAO2.1  Altre Attività a valere su Risorse complementari di origine privata (specificare il finanziatore 1)</t>
  </si>
  <si>
    <t>AAO2.N  Altre Attività a valere su Risorse complementari di origine privata (specificare il finanziatore N)</t>
  </si>
  <si>
    <t>RENDICONTO FINANZIARIO PER CASSA</t>
  </si>
  <si>
    <t>B3. Portabilità in entrata degli accreditamenti INPS (risorse 0,30) impiegati</t>
  </si>
  <si>
    <t>AF1. Personale</t>
  </si>
  <si>
    <t xml:space="preserve">AF1.1 Personale delle sedi nazionali e delle eventuali articolazioni territoriali dei Fondi </t>
  </si>
  <si>
    <t xml:space="preserve">AF1.2 Personale esterno </t>
  </si>
  <si>
    <t>AF1.3 Organi Statutari</t>
  </si>
  <si>
    <t>AF2.1 Esecuzione di lavori</t>
  </si>
  <si>
    <t>AF2. Acquisto di lavori e/o beni e servizi</t>
  </si>
  <si>
    <t>AF2.2 Acquisto di beni</t>
  </si>
  <si>
    <t>AF2.3 Acquisto di servizi</t>
  </si>
  <si>
    <t>AF3. Spese generali</t>
  </si>
  <si>
    <t>AF3.1 Spese infrastrutturali e di servizio</t>
  </si>
  <si>
    <t>AF3.2 Spese assicurative del Fondo</t>
  </si>
  <si>
    <t>AF4. Imposte e tasse</t>
  </si>
  <si>
    <t>AF4.1 Imposte</t>
  </si>
  <si>
    <t>AF4.2 Tasse</t>
  </si>
  <si>
    <t>APF: Attività destinate al finanziamento e alla realizzazione dei Piani Formativi</t>
  </si>
  <si>
    <t>APF1. Attività formative aziendali</t>
  </si>
  <si>
    <t>APF2. Attività formative territoriali</t>
  </si>
  <si>
    <t>APF3. Attività formative settoriali</t>
  </si>
  <si>
    <t>APF4. Attività formative individuali</t>
  </si>
  <si>
    <t>Valore complessivo del FEGR</t>
  </si>
  <si>
    <t>Prospetto "FEGR e Attività di Funzionamento"</t>
  </si>
  <si>
    <t>INDICE di</t>
  </si>
  <si>
    <t>DESCRIZIONE</t>
  </si>
  <si>
    <t>SOGLIA</t>
  </si>
  <si>
    <t>2) Sostenibilità</t>
  </si>
  <si>
    <t>Incidenza delle risorse destinate al funzionamento non superiore al tetto massimo previsto per le spese di funzionamento</t>
  </si>
  <si>
    <t>A partire dal II anno: percentuale annuale delle risorse spese per attività di funzionamento ≤ alla percentuale corrispondente allo scaglione più elevato</t>
  </si>
  <si>
    <t>3) Affidabilità</t>
  </si>
  <si>
    <t>Costituzione a bilancio del Fondo economie di gestione e rischi - FEGR</t>
  </si>
  <si>
    <t xml:space="preserve">IV anno: Accantonamento a bilancio di un FEGR pari al 3% della media delle risorse del gettito INPS raccolte nel triennio </t>
  </si>
  <si>
    <t>Tabella n. 3 – Indicatori e soglie per il mantenimento per i fondi autorizzati da più di tre anni</t>
  </si>
  <si>
    <t>1) Rendimento</t>
  </si>
  <si>
    <t>Rapporto tra erogato e disponibile ≥ al 80%</t>
  </si>
  <si>
    <t>(≥ al 85% a partire dal 2030)</t>
  </si>
  <si>
    <t>Costituzione a bilancio e reintegro annuale del Fondo economie di gestione e rischi - FEGR</t>
  </si>
  <si>
    <t>Accantonamento a bilancio di un FEGR pari al 3% della media delle risorse del gettito INPS raccolte nel triennio</t>
  </si>
  <si>
    <t xml:space="preserve">Tabella n. 2 – Requisiti di mantenimento per tutti i fondi </t>
  </si>
  <si>
    <t>REQUISITO</t>
  </si>
  <si>
    <r>
      <t>1)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Garamond"/>
        <family val="1"/>
      </rPr>
      <t>Infrastrutturali, logistici e digitali</t>
    </r>
  </si>
  <si>
    <t>2) Organizzativi</t>
  </si>
  <si>
    <r>
      <t xml:space="preserve">Tabella n. 1 - Indice e soglie per i fondi di nuova costituzione </t>
    </r>
    <r>
      <rPr>
        <i/>
        <sz val="12"/>
        <color theme="1"/>
        <rFont val="Garamond"/>
        <family val="1"/>
      </rPr>
      <t>(entro i primi tre anni di autorizzazione)</t>
    </r>
  </si>
  <si>
    <t xml:space="preserve">1) Sede
2) Capacità Digitale
Per la descrizione di dettaglio si rimanda all'Allegato 1 alle Linee Guida – "Standard di funzionamento: Requisiti, indici e soglie minime" </t>
  </si>
  <si>
    <t xml:space="preserve">1) Sei principali processi
2) Figure professionali
3) Percorso di certificazione
Per la descrizione di dettaglio si rimanda all'Allegato 1 alle Linee Guida – "Standard di funzionamento: Requisiti, indici e soglie minime" </t>
  </si>
  <si>
    <t>VALORE  CONSEGUITO all'anno di riferimento del Rendiconto</t>
  </si>
  <si>
    <t>VALORE CONSEGUITO all'anno di riferimento del Rendiconto</t>
  </si>
  <si>
    <t>RISPETTO  DEL REQUISITO all'anno di riferimento del Rendiconto 
(SI/NO)</t>
  </si>
  <si>
    <t>Rapporto medio calcolato nell’ultimo triennio tra risorse impegnate per il finanziamento dei piani formativi e le risorse del gettito INPS
* Possono concorrere alle risorse impegnate per il finanziamento dei piani formativi tutte le voci di cui al paragrafo 4.4, ad eccezione dei punti 2 e 3 in quanto si tratta di somme già precedentemente impegnate.</t>
  </si>
  <si>
    <r>
      <t xml:space="preserve">Rapporto percentuale medio triennale tra risorse impegnate in formazione e gettito INPS 
≥ 
Al rapporto percentuale medio triennale </t>
    </r>
    <r>
      <rPr>
        <strike/>
        <sz val="12"/>
        <color rgb="FFFF0000"/>
        <rFont val="Garamond"/>
        <family val="1"/>
      </rPr>
      <t xml:space="preserve"> </t>
    </r>
    <r>
      <rPr>
        <sz val="12"/>
        <color theme="1"/>
        <rFont val="Garamond"/>
        <family val="1"/>
      </rPr>
      <t>tra gettito INPS al netto della somma massima ammessa per le spese di funzionamento e gettito INPS al lordo della medesima somma *
*ad esempio, l’indice di rendimento di un Fondo che applica la percentuale del 1</t>
    </r>
    <r>
      <rPr>
        <sz val="12"/>
        <rFont val="Garamond"/>
        <family val="1"/>
      </rPr>
      <t xml:space="preserve">8%  nel triennio </t>
    </r>
    <r>
      <rPr>
        <sz val="12"/>
        <color theme="1"/>
        <rFont val="Garamond"/>
        <family val="1"/>
      </rPr>
      <t>come soglia massima delle spese di funzionamento dovrà essere ≥ 
 all’82% [(100-18/100)]</t>
    </r>
  </si>
  <si>
    <t>Rapporto medio calcolato nell’ultimo triennio tra risorse erogate alle imprese per le attività formative e risorse destinate al finanziamento e alla realizzazione dei piani formativi disponibili ai sensi del paragrafo 4.4</t>
  </si>
  <si>
    <r>
      <t>Importo (</t>
    </r>
    <r>
      <rPr>
        <b/>
        <sz val="12"/>
        <rFont val="Aptos Narrow"/>
        <family val="2"/>
      </rPr>
      <t>€</t>
    </r>
    <r>
      <rPr>
        <b/>
        <sz val="8.5"/>
        <rFont val="Garamond"/>
        <family val="1"/>
      </rPr>
      <t>)</t>
    </r>
  </si>
  <si>
    <t>Importo a valere sui trasferimenti INPS (€)</t>
  </si>
  <si>
    <t>Importo a valere sulle risorse integrative pubbliche (€)</t>
  </si>
  <si>
    <t>Importo a valere sulle risorse integrative private (€)</t>
  </si>
  <si>
    <t>Importo Totale 
(€)</t>
  </si>
  <si>
    <r>
      <t>1)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Garamond"/>
        <family val="1"/>
      </rPr>
      <t xml:space="preserve">Operatività </t>
    </r>
  </si>
  <si>
    <r>
      <t>2)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Garamond"/>
        <family val="1"/>
      </rPr>
      <t>Affidabilità</t>
    </r>
  </si>
  <si>
    <t>ALLEGATO N.3.1</t>
  </si>
  <si>
    <t>Linee guida in materia di attivazione, funzionamento e vigilanza dei fondi paritetici iterprofessionali per la formazione continua (L. n. 388/2000 - art. 118)</t>
  </si>
  <si>
    <t>Tabelle rendiconto finanziario - prospetto FEGR e AF - standard di funzionamento</t>
  </si>
  <si>
    <t>Inserire denominazione Fondo</t>
  </si>
  <si>
    <t>ANNO FINANZIARIO: ________________</t>
  </si>
  <si>
    <t>FONDO: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</si>
</sst>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Rounded MT Bold"/>
      <family val="2"/>
    </font>
    <font>
      <sz val="10"/>
      <name val="Arial"/>
      <family val="2"/>
    </font>
    <font>
      <sz val="12"/>
      <color theme="1"/>
      <name val="Garamond"/>
      <family val="1"/>
    </font>
    <font>
      <b/>
      <sz val="12"/>
      <name val="Garamond"/>
      <family val="1"/>
    </font>
    <font>
      <b/>
      <sz val="12"/>
      <color theme="1" tint="0.249977111117893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sz val="12"/>
      <name val="Garamond"/>
      <family val="1"/>
    </font>
    <font>
      <b/>
      <sz val="12"/>
      <color theme="1"/>
      <name val="Garamond"/>
      <family val="1"/>
    </font>
    <font>
      <sz val="12"/>
      <color rgb="FF00B050"/>
      <name val="Garamond"/>
      <family val="1"/>
    </font>
    <font>
      <b/>
      <sz val="12"/>
      <color rgb="FF00B050"/>
      <name val="Garamond"/>
      <family val="1"/>
    </font>
    <font>
      <b/>
      <sz val="12"/>
      <color rgb="FFFF0000"/>
      <name val="Garamond"/>
      <family val="1"/>
    </font>
    <font>
      <sz val="12"/>
      <color rgb="FFFF0000"/>
      <name val="Garamond"/>
      <family val="1"/>
    </font>
    <font>
      <b/>
      <sz val="14"/>
      <name val="Garamond"/>
      <family val="1"/>
    </font>
    <font>
      <sz val="11"/>
      <name val="Calibri"/>
      <family val="2"/>
      <scheme val="minor"/>
    </font>
    <font>
      <b/>
      <sz val="14"/>
      <color theme="1"/>
      <name val="Garamond"/>
      <family val="1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Garamond"/>
      <family val="1"/>
    </font>
    <font>
      <strike/>
      <sz val="12"/>
      <color rgb="FFFF0000"/>
      <name val="Garamond"/>
      <family val="1"/>
    </font>
    <font>
      <b/>
      <sz val="12"/>
      <name val="Aptos Narrow"/>
      <family val="2"/>
    </font>
    <font>
      <b/>
      <sz val="8.5"/>
      <name val="Garamond"/>
      <family val="1"/>
    </font>
    <font>
      <b/>
      <sz val="6"/>
      <color theme="1"/>
      <name val="Calibri"/>
      <family val="2"/>
      <scheme val="minor"/>
    </font>
    <font>
      <sz val="9"/>
      <color rgb="FF2F5496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/>
    <xf numFmtId="43" fontId="2" fillId="0" borderId="5" xfId="1" applyFont="1" applyBorder="1"/>
    <xf numFmtId="0" fontId="0" fillId="0" borderId="6" xfId="0" applyBorder="1"/>
    <xf numFmtId="0" fontId="0" fillId="0" borderId="7" xfId="0" applyBorder="1"/>
    <xf numFmtId="43" fontId="2" fillId="0" borderId="8" xfId="1" applyFont="1" applyBorder="1"/>
    <xf numFmtId="0" fontId="0" fillId="0" borderId="9" xfId="0" applyBorder="1"/>
    <xf numFmtId="43" fontId="0" fillId="0" borderId="8" xfId="1" applyFont="1" applyBorder="1"/>
    <xf numFmtId="43" fontId="0" fillId="0" borderId="9" xfId="0" applyNumberFormat="1" applyBorder="1"/>
    <xf numFmtId="10" fontId="0" fillId="0" borderId="8" xfId="2" applyNumberFormat="1" applyFont="1" applyBorder="1"/>
    <xf numFmtId="43" fontId="0" fillId="0" borderId="0" xfId="0" applyNumberFormat="1"/>
    <xf numFmtId="10" fontId="0" fillId="0" borderId="10" xfId="2" applyNumberFormat="1" applyFont="1" applyBorder="1"/>
    <xf numFmtId="43" fontId="0" fillId="0" borderId="11" xfId="0" applyNumberFormat="1" applyBorder="1"/>
    <xf numFmtId="0" fontId="0" fillId="0" borderId="12" xfId="0" applyBorder="1"/>
    <xf numFmtId="43" fontId="0" fillId="2" borderId="0" xfId="1" applyFont="1" applyFill="1" applyBorder="1"/>
    <xf numFmtId="0" fontId="0" fillId="2" borderId="0" xfId="0" applyFill="1"/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/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8" xfId="0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3" fontId="10" fillId="5" borderId="0" xfId="0" applyNumberFormat="1" applyFont="1" applyFill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2" fontId="10" fillId="0" borderId="9" xfId="0" applyNumberFormat="1" applyFont="1" applyBorder="1" applyAlignment="1">
      <alignment vertical="center" wrapText="1"/>
    </xf>
    <xf numFmtId="42" fontId="9" fillId="8" borderId="15" xfId="0" applyNumberFormat="1" applyFont="1" applyFill="1" applyBorder="1" applyAlignment="1">
      <alignment vertical="center" wrapText="1"/>
    </xf>
    <xf numFmtId="42" fontId="5" fillId="0" borderId="9" xfId="0" applyNumberFormat="1" applyFont="1" applyBorder="1"/>
    <xf numFmtId="42" fontId="10" fillId="7" borderId="24" xfId="0" applyNumberFormat="1" applyFont="1" applyFill="1" applyBorder="1" applyAlignment="1">
      <alignment vertical="center" wrapText="1"/>
    </xf>
    <xf numFmtId="42" fontId="10" fillId="7" borderId="27" xfId="0" applyNumberFormat="1" applyFont="1" applyFill="1" applyBorder="1" applyAlignment="1">
      <alignment vertical="center" wrapText="1"/>
    </xf>
    <xf numFmtId="42" fontId="10" fillId="7" borderId="23" xfId="0" applyNumberFormat="1" applyFont="1" applyFill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42" fontId="9" fillId="8" borderId="20" xfId="0" applyNumberFormat="1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42" fontId="10" fillId="7" borderId="29" xfId="0" applyNumberFormat="1" applyFont="1" applyFill="1" applyBorder="1" applyAlignment="1">
      <alignment vertical="center" wrapText="1"/>
    </xf>
    <xf numFmtId="42" fontId="12" fillId="7" borderId="27" xfId="0" applyNumberFormat="1" applyFont="1" applyFill="1" applyBorder="1" applyAlignment="1">
      <alignment vertical="center" wrapText="1"/>
    </xf>
    <xf numFmtId="42" fontId="9" fillId="8" borderId="30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10" fillId="5" borderId="8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42" fontId="9" fillId="8" borderId="16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42" fontId="9" fillId="8" borderId="23" xfId="0" applyNumberFormat="1" applyFont="1" applyFill="1" applyBorder="1" applyAlignment="1">
      <alignment vertical="center" wrapText="1"/>
    </xf>
    <xf numFmtId="42" fontId="9" fillId="9" borderId="16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42" fontId="9" fillId="5" borderId="0" xfId="0" applyNumberFormat="1" applyFont="1" applyFill="1" applyAlignment="1">
      <alignment vertical="center" wrapText="1"/>
    </xf>
    <xf numFmtId="0" fontId="5" fillId="5" borderId="0" xfId="0" applyFont="1" applyFill="1"/>
    <xf numFmtId="42" fontId="9" fillId="9" borderId="16" xfId="0" applyNumberFormat="1" applyFont="1" applyFill="1" applyBorder="1" applyAlignment="1">
      <alignment vertical="center" wrapText="1"/>
    </xf>
    <xf numFmtId="42" fontId="9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2" fontId="10" fillId="7" borderId="24" xfId="0" applyNumberFormat="1" applyFont="1" applyFill="1" applyBorder="1" applyAlignment="1">
      <alignment vertical="center"/>
    </xf>
    <xf numFmtId="42" fontId="9" fillId="0" borderId="9" xfId="0" applyNumberFormat="1" applyFont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 wrapText="1"/>
    </xf>
    <xf numFmtId="42" fontId="9" fillId="5" borderId="9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0" xfId="0" applyFont="1"/>
    <xf numFmtId="10" fontId="9" fillId="5" borderId="0" xfId="2" applyNumberFormat="1" applyFont="1" applyFill="1" applyBorder="1" applyAlignment="1">
      <alignment vertical="center" wrapText="1"/>
    </xf>
    <xf numFmtId="0" fontId="9" fillId="5" borderId="0" xfId="2" applyNumberFormat="1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42" fontId="10" fillId="7" borderId="4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2" fontId="13" fillId="0" borderId="7" xfId="0" applyNumberFormat="1" applyFont="1" applyBorder="1" applyAlignment="1">
      <alignment horizontal="center" vertical="center" wrapText="1"/>
    </xf>
    <xf numFmtId="0" fontId="6" fillId="6" borderId="16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10" fillId="0" borderId="0" xfId="0" applyFont="1"/>
    <xf numFmtId="0" fontId="10" fillId="0" borderId="33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32" xfId="0" applyFont="1" applyBorder="1" applyAlignment="1">
      <alignment wrapText="1"/>
    </xf>
    <xf numFmtId="42" fontId="6" fillId="8" borderId="21" xfId="0" applyNumberFormat="1" applyFont="1" applyFill="1" applyBorder="1" applyAlignment="1">
      <alignment vertical="center" wrapText="1"/>
    </xf>
    <xf numFmtId="42" fontId="6" fillId="8" borderId="22" xfId="0" applyNumberFormat="1" applyFont="1" applyFill="1" applyBorder="1" applyAlignment="1">
      <alignment vertical="center" wrapText="1"/>
    </xf>
    <xf numFmtId="42" fontId="6" fillId="8" borderId="33" xfId="0" applyNumberFormat="1" applyFont="1" applyFill="1" applyBorder="1" applyAlignment="1">
      <alignment vertical="center" wrapText="1"/>
    </xf>
    <xf numFmtId="42" fontId="6" fillId="8" borderId="4" xfId="0" applyNumberFormat="1" applyFont="1" applyFill="1" applyBorder="1" applyAlignment="1">
      <alignment vertical="center" wrapText="1"/>
    </xf>
    <xf numFmtId="42" fontId="6" fillId="8" borderId="25" xfId="0" applyNumberFormat="1" applyFont="1" applyFill="1" applyBorder="1" applyAlignment="1">
      <alignment vertical="center" wrapText="1"/>
    </xf>
    <xf numFmtId="42" fontId="6" fillId="8" borderId="26" xfId="0" applyNumberFormat="1" applyFont="1" applyFill="1" applyBorder="1" applyAlignment="1">
      <alignment vertical="center" wrapText="1"/>
    </xf>
    <xf numFmtId="0" fontId="17" fillId="0" borderId="4" xfId="0" applyFont="1" applyBorder="1"/>
    <xf numFmtId="43" fontId="17" fillId="0" borderId="4" xfId="0" applyNumberFormat="1" applyFont="1" applyBorder="1"/>
    <xf numFmtId="43" fontId="17" fillId="6" borderId="4" xfId="0" applyNumberFormat="1" applyFont="1" applyFill="1" applyBorder="1"/>
    <xf numFmtId="0" fontId="10" fillId="0" borderId="4" xfId="0" applyFont="1" applyBorder="1" applyAlignment="1">
      <alignment vertical="center"/>
    </xf>
    <xf numFmtId="164" fontId="10" fillId="6" borderId="4" xfId="0" applyNumberFormat="1" applyFont="1" applyFill="1" applyBorder="1" applyAlignment="1">
      <alignment vertical="center"/>
    </xf>
    <xf numFmtId="0" fontId="6" fillId="11" borderId="1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center" wrapText="1"/>
    </xf>
    <xf numFmtId="0" fontId="0" fillId="0" borderId="19" xfId="0" applyBorder="1"/>
    <xf numFmtId="0" fontId="11" fillId="0" borderId="19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0" fillId="0" borderId="16" xfId="0" applyBorder="1"/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20" xfId="0" applyBorder="1"/>
    <xf numFmtId="9" fontId="0" fillId="0" borderId="0" xfId="2" applyFont="1"/>
    <xf numFmtId="43" fontId="0" fillId="0" borderId="0" xfId="1" applyFont="1"/>
    <xf numFmtId="42" fontId="5" fillId="0" borderId="9" xfId="0" applyNumberFormat="1" applyFont="1" applyBorder="1" applyAlignment="1">
      <alignment wrapText="1"/>
    </xf>
    <xf numFmtId="42" fontId="9" fillId="0" borderId="0" xfId="0" applyNumberFormat="1" applyFont="1" applyAlignment="1">
      <alignment vertical="center"/>
    </xf>
    <xf numFmtId="42" fontId="9" fillId="0" borderId="9" xfId="0" applyNumberFormat="1" applyFont="1" applyBorder="1" applyAlignment="1">
      <alignment vertical="center"/>
    </xf>
    <xf numFmtId="42" fontId="10" fillId="7" borderId="1" xfId="0" applyNumberFormat="1" applyFont="1" applyFill="1" applyBorder="1" applyAlignment="1">
      <alignment vertical="center"/>
    </xf>
    <xf numFmtId="42" fontId="5" fillId="0" borderId="0" xfId="0" applyNumberFormat="1" applyFont="1"/>
    <xf numFmtId="42" fontId="14" fillId="0" borderId="0" xfId="0" applyNumberFormat="1" applyFont="1" applyAlignment="1">
      <alignment vertical="center"/>
    </xf>
    <xf numFmtId="42" fontId="14" fillId="0" borderId="9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8" fillId="5" borderId="8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44" fontId="30" fillId="5" borderId="8" xfId="5" applyFont="1" applyFill="1" applyBorder="1"/>
    <xf numFmtId="44" fontId="30" fillId="5" borderId="0" xfId="5" applyFont="1" applyFill="1" applyBorder="1"/>
    <xf numFmtId="44" fontId="31" fillId="5" borderId="0" xfId="5" applyFont="1" applyFill="1" applyBorder="1" applyAlignment="1">
      <alignment horizontal="center" vertical="center"/>
    </xf>
    <xf numFmtId="44" fontId="30" fillId="5" borderId="9" xfId="5" applyFont="1" applyFill="1" applyBorder="1"/>
    <xf numFmtId="0" fontId="30" fillId="5" borderId="8" xfId="0" applyFont="1" applyFill="1" applyBorder="1"/>
    <xf numFmtId="0" fontId="30" fillId="5" borderId="0" xfId="0" applyFont="1" applyFill="1"/>
    <xf numFmtId="0" fontId="30" fillId="5" borderId="9" xfId="0" applyFont="1" applyFill="1" applyBorder="1"/>
    <xf numFmtId="0" fontId="30" fillId="5" borderId="10" xfId="0" applyFont="1" applyFill="1" applyBorder="1"/>
    <xf numFmtId="0" fontId="30" fillId="5" borderId="11" xfId="0" applyFont="1" applyFill="1" applyBorder="1"/>
    <xf numFmtId="0" fontId="30" fillId="5" borderId="12" xfId="0" applyFont="1" applyFill="1" applyBorder="1"/>
    <xf numFmtId="0" fontId="28" fillId="5" borderId="8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/>
    </xf>
    <xf numFmtId="0" fontId="30" fillId="5" borderId="0" xfId="0" applyFont="1" applyFill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35" fillId="5" borderId="8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/>
    </xf>
    <xf numFmtId="0" fontId="32" fillId="5" borderId="0" xfId="0" applyFont="1" applyFill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4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3" fontId="6" fillId="4" borderId="13" xfId="0" applyNumberFormat="1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5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" fontId="6" fillId="4" borderId="13" xfId="0" applyNumberFormat="1" applyFont="1" applyFill="1" applyBorder="1" applyAlignment="1">
      <alignment horizontal="left" vertical="center" wrapText="1"/>
    </xf>
    <xf numFmtId="3" fontId="6" fillId="4" borderId="14" xfId="0" applyNumberFormat="1" applyFont="1" applyFill="1" applyBorder="1" applyAlignment="1">
      <alignment horizontal="left" vertical="center" wrapText="1"/>
    </xf>
    <xf numFmtId="3" fontId="6" fillId="4" borderId="15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wrapText="1"/>
    </xf>
    <xf numFmtId="0" fontId="16" fillId="11" borderId="11" xfId="0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center" vertical="center" wrapText="1"/>
    </xf>
    <xf numFmtId="0" fontId="6" fillId="11" borderId="3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6">
    <cellStyle name="Migliaia" xfId="1" builtinId="3"/>
    <cellStyle name="Migliaia 2" xfId="4" xr:uid="{00000000-0005-0000-0000-000001000000}"/>
    <cellStyle name="Normale" xfId="0" builtinId="0"/>
    <cellStyle name="Normale 2 2" xfId="3" xr:uid="{00000000-0005-0000-0000-000003000000}"/>
    <cellStyle name="Percentuale" xfId="2" builtinId="5"/>
    <cellStyle name="Valuta" xfId="5" builtinId="4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157721</xdr:colOff>
      <xdr:row>0</xdr:row>
      <xdr:rowOff>0</xdr:rowOff>
    </xdr:from>
    <xdr:to>
      <xdr:col>6</xdr:col>
      <xdr:colOff>19514</xdr:colOff>
      <xdr:row>5</xdr:row>
      <xdr:rowOff>67609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D6A4198D-4239-4A03-941B-915470D36B33}"/>
            </a:ext>
          </a:extLst>
        </xdr:cNvPr>
        <xdr:cNvSpPr>
          <a:spLocks noChangeArrowheads="1"/>
        </xdr:cNvSpPr>
      </xdr:nvSpPr>
      <xdr:spPr bwMode="auto">
        <a:xfrm>
          <a:off x="2932671" y="0"/>
          <a:ext cx="1080993" cy="1077259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txBody>
        <a:bodyPr rot="0" vert="horz" wrap="square" lIns="0" tIns="0" rIns="0" bIns="0" anchor="t" anchorCtr="0" upright="1">
          <a:noAutofit/>
        </a:bodyPr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C3CC-4294-4698-B73A-9DF37C292362}">
  <dimension ref="A2:J35"/>
  <sheetViews>
    <sheetView zoomScale="70" zoomScaleNormal="70" workbookViewId="0">
      <selection activeCell="M29" sqref="M29"/>
    </sheetView>
  </sheetViews>
  <sheetFormatPr defaultRowHeight="14.25" x14ac:dyDescent="0.45"/>
  <cols>
    <col min="10" max="10" width="9.06640625" customWidth="1"/>
  </cols>
  <sheetData>
    <row r="2" spans="1:10" ht="15.7" customHeight="1" x14ac:dyDescent="0.45"/>
    <row r="3" spans="1:10" ht="15.7" customHeight="1" x14ac:dyDescent="0.45"/>
    <row r="4" spans="1:10" ht="14.55" customHeight="1" x14ac:dyDescent="0.45"/>
    <row r="5" spans="1:10" ht="19.7" customHeight="1" x14ac:dyDescent="0.45"/>
    <row r="6" spans="1:10" ht="9" customHeight="1" x14ac:dyDescent="0.45">
      <c r="A6" s="152"/>
      <c r="B6" s="152"/>
      <c r="C6" s="135"/>
    </row>
    <row r="7" spans="1:10" ht="9" customHeight="1" thickBot="1" x14ac:dyDescent="0.5">
      <c r="A7" s="134"/>
      <c r="B7" s="134"/>
      <c r="C7" s="135"/>
    </row>
    <row r="8" spans="1:10" x14ac:dyDescent="0.45">
      <c r="A8" s="153" t="s">
        <v>212</v>
      </c>
      <c r="B8" s="154"/>
      <c r="C8" s="154"/>
      <c r="D8" s="154"/>
      <c r="E8" s="154"/>
      <c r="F8" s="154"/>
      <c r="G8" s="154"/>
      <c r="H8" s="154"/>
      <c r="I8" s="154"/>
      <c r="J8" s="155"/>
    </row>
    <row r="9" spans="1:10" x14ac:dyDescent="0.45">
      <c r="A9" s="156"/>
      <c r="B9" s="157"/>
      <c r="C9" s="157"/>
      <c r="D9" s="157"/>
      <c r="E9" s="157"/>
      <c r="F9" s="157"/>
      <c r="G9" s="157"/>
      <c r="H9" s="157"/>
      <c r="I9" s="157"/>
      <c r="J9" s="158"/>
    </row>
    <row r="10" spans="1:10" x14ac:dyDescent="0.45">
      <c r="A10" s="156"/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0" x14ac:dyDescent="0.45">
      <c r="A11" s="156"/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0" ht="48.5" customHeight="1" x14ac:dyDescent="0.45">
      <c r="A12" s="159" t="s">
        <v>213</v>
      </c>
      <c r="B12" s="160"/>
      <c r="C12" s="160"/>
      <c r="D12" s="160"/>
      <c r="E12" s="160"/>
      <c r="F12" s="160"/>
      <c r="G12" s="160"/>
      <c r="H12" s="160"/>
      <c r="I12" s="160"/>
      <c r="J12" s="161"/>
    </row>
    <row r="13" spans="1:10" ht="15.75" x14ac:dyDescent="0.45">
      <c r="A13" s="162"/>
      <c r="B13" s="163"/>
      <c r="C13" s="163"/>
      <c r="D13" s="163"/>
      <c r="E13" s="163"/>
      <c r="F13" s="163"/>
      <c r="G13" s="163"/>
      <c r="H13" s="163"/>
      <c r="I13" s="163"/>
      <c r="J13" s="164"/>
    </row>
    <row r="14" spans="1:10" ht="18.5" customHeight="1" x14ac:dyDescent="0.45">
      <c r="A14" s="165"/>
      <c r="B14" s="166"/>
      <c r="C14" s="166"/>
      <c r="D14" s="166"/>
      <c r="E14" s="166"/>
      <c r="F14" s="166"/>
      <c r="G14" s="166"/>
      <c r="H14" s="166"/>
      <c r="I14" s="166"/>
      <c r="J14" s="167"/>
    </row>
    <row r="15" spans="1:10" ht="18.5" customHeight="1" x14ac:dyDescent="0.45">
      <c r="A15" s="165"/>
      <c r="B15" s="166"/>
      <c r="C15" s="166"/>
      <c r="D15" s="166"/>
      <c r="E15" s="166"/>
      <c r="F15" s="166"/>
      <c r="G15" s="166"/>
      <c r="H15" s="166"/>
      <c r="I15" s="166"/>
      <c r="J15" s="167"/>
    </row>
    <row r="16" spans="1:10" ht="33.5" customHeight="1" x14ac:dyDescent="0.45">
      <c r="A16" s="168" t="s">
        <v>214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0" ht="18.5" customHeight="1" x14ac:dyDescent="0.45">
      <c r="A17" s="136"/>
      <c r="B17" s="137"/>
      <c r="C17" s="137"/>
      <c r="D17" s="137"/>
      <c r="E17" s="137"/>
      <c r="F17" s="137"/>
      <c r="G17" s="137"/>
      <c r="H17" s="137"/>
      <c r="I17" s="137"/>
      <c r="J17" s="138"/>
    </row>
    <row r="18" spans="1:10" ht="21" x14ac:dyDescent="0.45">
      <c r="A18" s="149"/>
      <c r="B18" s="150"/>
      <c r="C18" s="150"/>
      <c r="D18" s="150"/>
      <c r="E18" s="150"/>
      <c r="F18" s="150"/>
      <c r="G18" s="150"/>
      <c r="H18" s="150"/>
      <c r="I18" s="150"/>
      <c r="J18" s="151"/>
    </row>
    <row r="19" spans="1:10" ht="21" x14ac:dyDescent="0.45">
      <c r="A19" s="149"/>
      <c r="B19" s="150"/>
      <c r="C19" s="150"/>
      <c r="D19" s="150"/>
      <c r="E19" s="150"/>
      <c r="F19" s="150"/>
      <c r="G19" s="150"/>
      <c r="H19" s="150"/>
      <c r="I19" s="150"/>
      <c r="J19" s="151"/>
    </row>
    <row r="20" spans="1:10" ht="21" x14ac:dyDescent="0.45">
      <c r="A20" s="149"/>
      <c r="B20" s="150"/>
      <c r="C20" s="150"/>
      <c r="D20" s="150"/>
      <c r="E20" s="150"/>
      <c r="F20" s="150"/>
      <c r="G20" s="150"/>
      <c r="H20" s="150"/>
      <c r="I20" s="150"/>
      <c r="J20" s="151"/>
    </row>
    <row r="21" spans="1:10" ht="18" x14ac:dyDescent="0.45">
      <c r="A21" s="139"/>
      <c r="B21" s="140"/>
      <c r="C21" s="140"/>
      <c r="D21" s="140"/>
      <c r="E21" s="140"/>
      <c r="F21" s="141"/>
      <c r="G21" s="140"/>
      <c r="H21" s="140"/>
      <c r="I21" s="140"/>
      <c r="J21" s="142"/>
    </row>
    <row r="22" spans="1:10" ht="18" x14ac:dyDescent="0.45">
      <c r="A22" s="171" t="s">
        <v>216</v>
      </c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ht="15.5" customHeight="1" x14ac:dyDescent="0.45">
      <c r="A23" s="165"/>
      <c r="B23" s="166"/>
      <c r="C23" s="166"/>
      <c r="D23" s="166"/>
      <c r="E23" s="166"/>
      <c r="F23" s="166"/>
      <c r="G23" s="166"/>
      <c r="H23" s="166"/>
      <c r="I23" s="166"/>
      <c r="J23" s="167"/>
    </row>
    <row r="24" spans="1:10" ht="15.5" customHeight="1" x14ac:dyDescent="0.45">
      <c r="A24" s="165"/>
      <c r="B24" s="166"/>
      <c r="C24" s="166"/>
      <c r="D24" s="166"/>
      <c r="E24" s="166"/>
      <c r="F24" s="166"/>
      <c r="G24" s="166"/>
      <c r="H24" s="166"/>
      <c r="I24" s="166"/>
      <c r="J24" s="167"/>
    </row>
    <row r="25" spans="1:10" ht="15.5" customHeight="1" x14ac:dyDescent="0.45">
      <c r="A25" s="165"/>
      <c r="B25" s="166"/>
      <c r="C25" s="166"/>
      <c r="D25" s="166"/>
      <c r="E25" s="166"/>
      <c r="F25" s="166"/>
      <c r="G25" s="166"/>
      <c r="H25" s="166"/>
      <c r="I25" s="166"/>
      <c r="J25" s="167"/>
    </row>
    <row r="26" spans="1:10" ht="18" x14ac:dyDescent="0.45">
      <c r="A26" s="171" t="s">
        <v>217</v>
      </c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45">
      <c r="A27" s="174" t="s">
        <v>215</v>
      </c>
      <c r="B27" s="175"/>
      <c r="C27" s="175"/>
      <c r="D27" s="175"/>
      <c r="E27" s="175"/>
      <c r="F27" s="175"/>
      <c r="G27" s="175"/>
      <c r="H27" s="175"/>
      <c r="I27" s="175"/>
      <c r="J27" s="176"/>
    </row>
    <row r="28" spans="1:10" x14ac:dyDescent="0.45">
      <c r="A28" s="165"/>
      <c r="B28" s="166"/>
      <c r="C28" s="166"/>
      <c r="D28" s="166"/>
      <c r="E28" s="166"/>
      <c r="F28" s="166"/>
      <c r="G28" s="166"/>
      <c r="H28" s="166"/>
      <c r="I28" s="166"/>
      <c r="J28" s="167"/>
    </row>
    <row r="29" spans="1:10" x14ac:dyDescent="0.45">
      <c r="A29" s="165"/>
      <c r="B29" s="166"/>
      <c r="C29" s="166"/>
      <c r="D29" s="166"/>
      <c r="E29" s="166"/>
      <c r="F29" s="166"/>
      <c r="G29" s="166"/>
      <c r="H29" s="166"/>
      <c r="I29" s="166"/>
      <c r="J29" s="167"/>
    </row>
    <row r="30" spans="1:10" x14ac:dyDescent="0.45">
      <c r="A30" s="165"/>
      <c r="B30" s="166"/>
      <c r="C30" s="166"/>
      <c r="D30" s="166"/>
      <c r="E30" s="166"/>
      <c r="F30" s="166"/>
      <c r="G30" s="166"/>
      <c r="H30" s="166"/>
      <c r="I30" s="166"/>
      <c r="J30" s="167"/>
    </row>
    <row r="31" spans="1:10" x14ac:dyDescent="0.45">
      <c r="A31" s="165"/>
      <c r="B31" s="166"/>
      <c r="C31" s="166"/>
      <c r="D31" s="166"/>
      <c r="E31" s="166"/>
      <c r="F31" s="166"/>
      <c r="G31" s="166"/>
      <c r="H31" s="166"/>
      <c r="I31" s="166"/>
      <c r="J31" s="167"/>
    </row>
    <row r="32" spans="1:10" x14ac:dyDescent="0.45">
      <c r="A32" s="143"/>
      <c r="B32" s="144"/>
      <c r="C32" s="144"/>
      <c r="D32" s="144"/>
      <c r="E32" s="144"/>
      <c r="F32" s="144"/>
      <c r="G32" s="144"/>
      <c r="H32" s="144"/>
      <c r="I32" s="144"/>
      <c r="J32" s="145"/>
    </row>
    <row r="33" spans="1:10" x14ac:dyDescent="0.45">
      <c r="A33" s="143"/>
      <c r="B33" s="144"/>
      <c r="C33" s="144"/>
      <c r="D33" s="144"/>
      <c r="E33" s="144"/>
      <c r="F33" s="144"/>
      <c r="G33" s="144"/>
      <c r="H33" s="144"/>
      <c r="I33" s="144"/>
      <c r="J33" s="145"/>
    </row>
    <row r="34" spans="1:10" x14ac:dyDescent="0.45">
      <c r="A34" s="143"/>
      <c r="B34" s="144"/>
      <c r="C34" s="144"/>
      <c r="D34" s="144"/>
      <c r="E34" s="144"/>
      <c r="F34" s="144"/>
      <c r="G34" s="144"/>
      <c r="H34" s="144"/>
      <c r="I34" s="144"/>
      <c r="J34" s="145"/>
    </row>
    <row r="35" spans="1:10" ht="14.65" thickBot="1" x14ac:dyDescent="0.5">
      <c r="A35" s="146"/>
      <c r="B35" s="147"/>
      <c r="C35" s="147"/>
      <c r="D35" s="147"/>
      <c r="E35" s="147"/>
      <c r="F35" s="147"/>
      <c r="G35" s="147"/>
      <c r="H35" s="147"/>
      <c r="I35" s="147"/>
      <c r="J35" s="148"/>
    </row>
  </sheetData>
  <mergeCells count="20"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27:J27"/>
    <mergeCell ref="A20:J20"/>
    <mergeCell ref="A6:B6"/>
    <mergeCell ref="A8:J11"/>
    <mergeCell ref="A12:J12"/>
    <mergeCell ref="A13:J13"/>
    <mergeCell ref="A14:J14"/>
    <mergeCell ref="A15:J15"/>
    <mergeCell ref="A16:J16"/>
    <mergeCell ref="A18:J18"/>
    <mergeCell ref="A19:J1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L126"/>
  <sheetViews>
    <sheetView showGridLines="0" zoomScale="80" zoomScaleNormal="80" zoomScaleSheetLayoutView="44" workbookViewId="0">
      <pane ySplit="9" topLeftCell="A10" activePane="bottomLeft" state="frozen"/>
      <selection activeCell="M15" sqref="M15"/>
      <selection pane="bottomLeft" activeCell="M15" sqref="M15"/>
    </sheetView>
  </sheetViews>
  <sheetFormatPr defaultColWidth="9.19921875" defaultRowHeight="15.4" x14ac:dyDescent="0.45"/>
  <cols>
    <col min="1" max="1" width="36.796875" style="35" customWidth="1"/>
    <col min="2" max="2" width="90" style="35" customWidth="1"/>
    <col min="3" max="3" width="22.19921875" style="35" customWidth="1"/>
    <col min="4" max="4" width="8.19921875" style="35" customWidth="1"/>
    <col min="5" max="5" width="31.19921875" style="35" customWidth="1"/>
    <col min="6" max="6" width="31.73046875" style="35" customWidth="1"/>
    <col min="7" max="7" width="30.53125" style="35" customWidth="1"/>
    <col min="8" max="8" width="133" style="35" customWidth="1"/>
    <col min="9" max="9" width="25" style="25" customWidth="1"/>
    <col min="10" max="11" width="32.19921875" style="25" customWidth="1"/>
    <col min="12" max="12" width="29.33203125" style="25" customWidth="1"/>
    <col min="13" max="16384" width="9.19921875" style="25"/>
  </cols>
  <sheetData>
    <row r="1" spans="1:12" ht="9" customHeight="1" x14ac:dyDescent="0.45">
      <c r="A1" s="62"/>
      <c r="B1" s="24"/>
      <c r="C1" s="24"/>
      <c r="D1" s="24"/>
      <c r="E1" s="24"/>
      <c r="F1" s="24"/>
      <c r="G1" s="24"/>
      <c r="H1" s="24"/>
      <c r="I1" s="27"/>
      <c r="J1" s="27"/>
      <c r="K1" s="27"/>
      <c r="L1" s="27"/>
    </row>
    <row r="2" spans="1:12" ht="9" customHeight="1" x14ac:dyDescent="0.45">
      <c r="A2" s="5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customHeight="1" x14ac:dyDescent="0.45">
      <c r="A3" s="5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1" customHeight="1" x14ac:dyDescent="0.45">
      <c r="A4" s="193" t="s">
        <v>154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8.5500000000000007" customHeight="1" thickBot="1" x14ac:dyDescent="0.5">
      <c r="A5" s="26"/>
      <c r="B5" s="27"/>
      <c r="C5" s="28"/>
      <c r="D5" s="28"/>
      <c r="E5" s="28"/>
      <c r="F5" s="28"/>
      <c r="G5" s="29" t="s">
        <v>57</v>
      </c>
      <c r="H5" s="29"/>
      <c r="I5" s="30" t="s">
        <v>45</v>
      </c>
      <c r="J5" s="30"/>
      <c r="K5" s="30"/>
      <c r="L5" s="30"/>
    </row>
    <row r="6" spans="1:12" ht="21" customHeight="1" thickBot="1" x14ac:dyDescent="0.5">
      <c r="A6" s="195" t="s">
        <v>51</v>
      </c>
      <c r="B6" s="197"/>
      <c r="C6" s="28"/>
      <c r="D6" s="28"/>
      <c r="E6" s="28"/>
      <c r="F6" s="28"/>
      <c r="G6" s="28"/>
      <c r="H6" s="28"/>
      <c r="I6" s="195" t="s">
        <v>75</v>
      </c>
      <c r="J6" s="196"/>
      <c r="K6" s="196"/>
      <c r="L6" s="197"/>
    </row>
    <row r="7" spans="1:12" ht="15.75" thickBot="1" x14ac:dyDescent="0.5">
      <c r="A7" s="58"/>
      <c r="B7" s="27"/>
      <c r="C7" s="32"/>
      <c r="D7" s="32"/>
      <c r="E7" s="32"/>
      <c r="F7" s="32"/>
      <c r="G7" s="32"/>
      <c r="H7" s="32"/>
      <c r="I7" s="33"/>
      <c r="J7" s="33"/>
      <c r="K7" s="33"/>
      <c r="L7" s="33"/>
    </row>
    <row r="8" spans="1:12" ht="18" customHeight="1" thickBot="1" x14ac:dyDescent="0.5">
      <c r="A8" s="177" t="s">
        <v>46</v>
      </c>
      <c r="B8" s="178"/>
      <c r="C8" s="179"/>
      <c r="D8" s="32"/>
      <c r="E8" s="177" t="s">
        <v>48</v>
      </c>
      <c r="F8" s="178"/>
      <c r="G8" s="178"/>
      <c r="H8" s="178"/>
      <c r="I8" s="178"/>
      <c r="J8" s="178"/>
      <c r="K8" s="178"/>
      <c r="L8" s="179"/>
    </row>
    <row r="9" spans="1:12" ht="54.5" customHeight="1" thickBot="1" x14ac:dyDescent="0.5">
      <c r="A9" s="90" t="s">
        <v>59</v>
      </c>
      <c r="B9" s="91" t="s">
        <v>62</v>
      </c>
      <c r="C9" s="92" t="s">
        <v>205</v>
      </c>
      <c r="D9" s="93"/>
      <c r="E9" s="90" t="s">
        <v>71</v>
      </c>
      <c r="F9" s="90" t="s">
        <v>59</v>
      </c>
      <c r="G9" s="94" t="s">
        <v>60</v>
      </c>
      <c r="H9" s="90" t="s">
        <v>74</v>
      </c>
      <c r="I9" s="92" t="s">
        <v>206</v>
      </c>
      <c r="J9" s="92" t="s">
        <v>207</v>
      </c>
      <c r="K9" s="92" t="s">
        <v>208</v>
      </c>
      <c r="L9" s="95" t="s">
        <v>209</v>
      </c>
    </row>
    <row r="10" spans="1:12" ht="15.75" thickBot="1" x14ac:dyDescent="0.5">
      <c r="A10" s="87"/>
      <c r="B10" s="88"/>
      <c r="C10" s="89"/>
      <c r="D10" s="34"/>
      <c r="E10" s="53"/>
      <c r="I10" s="64"/>
      <c r="J10" s="64"/>
      <c r="K10" s="64"/>
      <c r="L10" s="78"/>
    </row>
    <row r="11" spans="1:12" ht="29.55" customHeight="1" thickBot="1" x14ac:dyDescent="0.5">
      <c r="A11" s="63"/>
      <c r="B11" s="27"/>
      <c r="C11" s="47">
        <f>C12+C13</f>
        <v>4</v>
      </c>
      <c r="D11" s="36"/>
      <c r="E11" s="198" t="s">
        <v>116</v>
      </c>
      <c r="F11" s="199"/>
      <c r="G11" s="199"/>
      <c r="H11" s="200"/>
      <c r="I11" s="67">
        <f>+I13+I35+I59+I70</f>
        <v>64</v>
      </c>
      <c r="J11" s="67">
        <f>+J13+J35+J59+J70</f>
        <v>74</v>
      </c>
      <c r="K11" s="67">
        <f>+K13+K35+K59+K70</f>
        <v>59</v>
      </c>
      <c r="L11" s="67">
        <f>+L13+L35+L59+L70</f>
        <v>197</v>
      </c>
    </row>
    <row r="12" spans="1:12" ht="15.75" thickBot="1" x14ac:dyDescent="0.5">
      <c r="A12" s="203" t="s">
        <v>61</v>
      </c>
      <c r="B12" s="48" t="s">
        <v>64</v>
      </c>
      <c r="C12" s="45">
        <v>2</v>
      </c>
      <c r="D12" s="34"/>
      <c r="E12" s="54"/>
      <c r="F12" s="55"/>
      <c r="G12" s="55"/>
      <c r="H12" s="55"/>
      <c r="I12" s="128"/>
      <c r="J12" s="128"/>
      <c r="K12" s="128"/>
      <c r="L12" s="129"/>
    </row>
    <row r="13" spans="1:12" ht="15" customHeight="1" thickBot="1" x14ac:dyDescent="0.5">
      <c r="A13" s="204"/>
      <c r="B13" s="49" t="s">
        <v>65</v>
      </c>
      <c r="C13" s="44">
        <v>2</v>
      </c>
      <c r="D13" s="36"/>
      <c r="E13" s="56"/>
      <c r="F13" s="183" t="s">
        <v>156</v>
      </c>
      <c r="G13" s="184"/>
      <c r="H13" s="191"/>
      <c r="I13" s="61">
        <f>+I14+I21+I26</f>
        <v>64</v>
      </c>
      <c r="J13" s="61">
        <f>+J14+J21+J26</f>
        <v>74</v>
      </c>
      <c r="K13" s="61">
        <f>+K14+K21+K26</f>
        <v>59</v>
      </c>
      <c r="L13" s="61">
        <f>+L14+L21+L26</f>
        <v>197</v>
      </c>
    </row>
    <row r="14" spans="1:12" ht="15.75" thickBot="1" x14ac:dyDescent="0.5">
      <c r="A14" s="96"/>
      <c r="B14" s="32"/>
      <c r="C14" s="40"/>
      <c r="D14" s="36"/>
      <c r="E14" s="56"/>
      <c r="F14" s="32"/>
      <c r="I14" s="47">
        <f>SUM(I15:I20)</f>
        <v>60</v>
      </c>
      <c r="J14" s="47">
        <f>SUM(J15:J20)</f>
        <v>70</v>
      </c>
      <c r="K14" s="47">
        <f>SUM(K15:K20)</f>
        <v>55</v>
      </c>
      <c r="L14" s="47">
        <f>SUM(L15:L20)</f>
        <v>185</v>
      </c>
    </row>
    <row r="15" spans="1:12" ht="15.75" thickBot="1" x14ac:dyDescent="0.5">
      <c r="A15" s="97"/>
      <c r="B15" s="27"/>
      <c r="C15" s="47">
        <f>C16+C17+C18</f>
        <v>3</v>
      </c>
      <c r="D15" s="36"/>
      <c r="E15" s="56"/>
      <c r="F15" s="32"/>
      <c r="G15" s="182" t="s">
        <v>157</v>
      </c>
      <c r="H15" s="65" t="s">
        <v>72</v>
      </c>
      <c r="I15" s="84">
        <v>10</v>
      </c>
      <c r="J15" s="84">
        <v>20</v>
      </c>
      <c r="K15" s="84">
        <v>5</v>
      </c>
      <c r="L15" s="74">
        <f>SUM(I15:K15)</f>
        <v>35</v>
      </c>
    </row>
    <row r="16" spans="1:12" x14ac:dyDescent="0.45">
      <c r="A16" s="205" t="s">
        <v>63</v>
      </c>
      <c r="B16" s="48" t="s">
        <v>56</v>
      </c>
      <c r="C16" s="50">
        <v>1</v>
      </c>
      <c r="D16" s="36"/>
      <c r="E16" s="56"/>
      <c r="F16" s="32"/>
      <c r="G16" s="182"/>
      <c r="H16" s="65" t="s">
        <v>73</v>
      </c>
      <c r="I16" s="84">
        <v>10</v>
      </c>
      <c r="J16" s="84">
        <v>10</v>
      </c>
      <c r="K16" s="84">
        <v>10</v>
      </c>
      <c r="L16" s="74">
        <f t="shared" ref="L16:L20" si="0">SUM(I16:K16)</f>
        <v>30</v>
      </c>
    </row>
    <row r="17" spans="1:12" x14ac:dyDescent="0.45">
      <c r="A17" s="206"/>
      <c r="B17" s="39" t="s">
        <v>58</v>
      </c>
      <c r="C17" s="43">
        <v>1</v>
      </c>
      <c r="D17" s="36"/>
      <c r="E17" s="56"/>
      <c r="F17" s="32"/>
      <c r="G17" s="182"/>
      <c r="H17" s="65" t="s">
        <v>76</v>
      </c>
      <c r="I17" s="84">
        <v>10</v>
      </c>
      <c r="J17" s="84">
        <v>10</v>
      </c>
      <c r="K17" s="84">
        <v>10</v>
      </c>
      <c r="L17" s="74">
        <f t="shared" si="0"/>
        <v>30</v>
      </c>
    </row>
    <row r="18" spans="1:12" ht="15.75" thickBot="1" x14ac:dyDescent="0.5">
      <c r="A18" s="207"/>
      <c r="B18" s="49" t="s">
        <v>155</v>
      </c>
      <c r="C18" s="44">
        <v>1</v>
      </c>
      <c r="D18" s="36"/>
      <c r="E18" s="56"/>
      <c r="F18" s="32"/>
      <c r="G18" s="182"/>
      <c r="H18" s="65" t="s">
        <v>77</v>
      </c>
      <c r="I18" s="84">
        <v>10</v>
      </c>
      <c r="J18" s="84">
        <v>10</v>
      </c>
      <c r="K18" s="84">
        <v>10</v>
      </c>
      <c r="L18" s="74">
        <f t="shared" si="0"/>
        <v>30</v>
      </c>
    </row>
    <row r="19" spans="1:12" ht="15.75" thickBot="1" x14ac:dyDescent="0.5">
      <c r="A19" s="97"/>
      <c r="B19" s="32"/>
      <c r="C19" s="40"/>
      <c r="D19" s="36"/>
      <c r="E19" s="56"/>
      <c r="F19" s="32"/>
      <c r="G19" s="182"/>
      <c r="H19" s="65" t="s">
        <v>78</v>
      </c>
      <c r="I19" s="84">
        <v>10</v>
      </c>
      <c r="J19" s="84">
        <v>10</v>
      </c>
      <c r="K19" s="84">
        <v>10</v>
      </c>
      <c r="L19" s="74">
        <f t="shared" si="0"/>
        <v>30</v>
      </c>
    </row>
    <row r="20" spans="1:12" ht="15.75" thickBot="1" x14ac:dyDescent="0.5">
      <c r="A20" s="97"/>
      <c r="B20" s="27"/>
      <c r="C20" s="61">
        <f>C21-C22</f>
        <v>0</v>
      </c>
      <c r="D20" s="36"/>
      <c r="E20" s="56"/>
      <c r="F20" s="32"/>
      <c r="G20" s="182"/>
      <c r="H20" s="65" t="s">
        <v>79</v>
      </c>
      <c r="I20" s="130">
        <v>10</v>
      </c>
      <c r="J20" s="84">
        <v>10</v>
      </c>
      <c r="K20" s="84">
        <v>10</v>
      </c>
      <c r="L20" s="74">
        <f t="shared" si="0"/>
        <v>30</v>
      </c>
    </row>
    <row r="21" spans="1:12" ht="32.549999999999997" customHeight="1" x14ac:dyDescent="0.45">
      <c r="A21" s="212" t="s">
        <v>66</v>
      </c>
      <c r="B21" s="85" t="s">
        <v>52</v>
      </c>
      <c r="C21" s="45">
        <v>1</v>
      </c>
      <c r="D21" s="36"/>
      <c r="E21" s="56"/>
      <c r="F21" s="32"/>
      <c r="G21" s="32"/>
      <c r="H21" s="32"/>
      <c r="I21" s="47">
        <f>SUM(I22:I25)</f>
        <v>2</v>
      </c>
      <c r="J21" s="47">
        <f>SUM(J22:J25)</f>
        <v>2</v>
      </c>
      <c r="K21" s="47">
        <f>SUM(K22:K25)</f>
        <v>2</v>
      </c>
      <c r="L21" s="47">
        <f>SUM(L22:L25)</f>
        <v>6</v>
      </c>
    </row>
    <row r="22" spans="1:12" ht="30.5" customHeight="1" thickBot="1" x14ac:dyDescent="0.5">
      <c r="A22" s="213"/>
      <c r="B22" s="86" t="s">
        <v>53</v>
      </c>
      <c r="C22" s="44">
        <v>1</v>
      </c>
      <c r="D22" s="36"/>
      <c r="E22" s="56"/>
      <c r="F22" s="32"/>
      <c r="G22" s="182" t="s">
        <v>158</v>
      </c>
      <c r="H22" s="65" t="s">
        <v>80</v>
      </c>
      <c r="I22" s="84">
        <v>2</v>
      </c>
      <c r="J22" s="84">
        <v>2</v>
      </c>
      <c r="K22" s="84">
        <v>2</v>
      </c>
      <c r="L22" s="74">
        <f t="shared" ref="L22:L25" si="1">SUM(I22:K22)</f>
        <v>6</v>
      </c>
    </row>
    <row r="23" spans="1:12" ht="15.75" thickBot="1" x14ac:dyDescent="0.5">
      <c r="A23" s="97"/>
      <c r="B23" s="32" t="s">
        <v>47</v>
      </c>
      <c r="C23" s="40"/>
      <c r="D23" s="36"/>
      <c r="E23" s="56"/>
      <c r="F23" s="57"/>
      <c r="G23" s="182"/>
      <c r="H23" s="65" t="s">
        <v>81</v>
      </c>
      <c r="I23" s="84"/>
      <c r="J23" s="84"/>
      <c r="K23" s="84"/>
      <c r="L23" s="74">
        <f t="shared" si="1"/>
        <v>0</v>
      </c>
    </row>
    <row r="24" spans="1:12" ht="15.75" thickBot="1" x14ac:dyDescent="0.5">
      <c r="A24" s="97"/>
      <c r="B24" s="27"/>
      <c r="C24" s="61">
        <f>C25+C26</f>
        <v>2</v>
      </c>
      <c r="D24" s="36"/>
      <c r="E24" s="56"/>
      <c r="F24" s="32"/>
      <c r="G24" s="182"/>
      <c r="H24" s="65" t="s">
        <v>82</v>
      </c>
      <c r="I24" s="84"/>
      <c r="J24" s="84"/>
      <c r="K24" s="84"/>
      <c r="L24" s="74">
        <f t="shared" si="1"/>
        <v>0</v>
      </c>
    </row>
    <row r="25" spans="1:12" ht="15.75" thickBot="1" x14ac:dyDescent="0.5">
      <c r="A25" s="201" t="s">
        <v>67</v>
      </c>
      <c r="B25" s="46" t="s">
        <v>54</v>
      </c>
      <c r="C25" s="45">
        <v>1</v>
      </c>
      <c r="D25" s="36"/>
      <c r="E25" s="56"/>
      <c r="F25" s="32"/>
      <c r="G25" s="182"/>
      <c r="H25" s="65" t="s">
        <v>83</v>
      </c>
      <c r="I25" s="130"/>
      <c r="J25" s="84"/>
      <c r="K25" s="84"/>
      <c r="L25" s="74">
        <f t="shared" si="1"/>
        <v>0</v>
      </c>
    </row>
    <row r="26" spans="1:12" ht="15.75" thickBot="1" x14ac:dyDescent="0.5">
      <c r="A26" s="202"/>
      <c r="B26" s="37" t="s">
        <v>55</v>
      </c>
      <c r="C26" s="44">
        <v>1</v>
      </c>
      <c r="D26" s="36"/>
      <c r="E26" s="56"/>
      <c r="F26" s="32"/>
      <c r="G26" s="32"/>
      <c r="H26" s="32"/>
      <c r="I26" s="47">
        <f>SUM(I27:I33)</f>
        <v>2</v>
      </c>
      <c r="J26" s="47">
        <f>SUM(J27:J33)</f>
        <v>2</v>
      </c>
      <c r="K26" s="47">
        <f>SUM(K27:K33)</f>
        <v>2</v>
      </c>
      <c r="L26" s="47">
        <f>SUM(L27:L33)</f>
        <v>6</v>
      </c>
    </row>
    <row r="27" spans="1:12" ht="15.75" thickBot="1" x14ac:dyDescent="0.5">
      <c r="A27" s="96"/>
      <c r="B27" s="32"/>
      <c r="C27" s="40"/>
      <c r="D27" s="36"/>
      <c r="E27" s="56"/>
      <c r="F27" s="32"/>
      <c r="G27" s="188" t="s">
        <v>159</v>
      </c>
      <c r="H27" s="65" t="s">
        <v>84</v>
      </c>
      <c r="I27" s="84">
        <v>1</v>
      </c>
      <c r="J27" s="84">
        <v>1</v>
      </c>
      <c r="K27" s="84">
        <v>1</v>
      </c>
      <c r="L27" s="74">
        <f t="shared" ref="L27:L33" si="2">SUM(I27:K27)</f>
        <v>3</v>
      </c>
    </row>
    <row r="28" spans="1:12" ht="25.5" customHeight="1" thickBot="1" x14ac:dyDescent="0.5">
      <c r="A28" s="180" t="s">
        <v>68</v>
      </c>
      <c r="B28" s="181"/>
      <c r="C28" s="61"/>
      <c r="D28" s="36"/>
      <c r="E28" s="56"/>
      <c r="F28" s="32"/>
      <c r="G28" s="189"/>
      <c r="H28" s="65" t="s">
        <v>85</v>
      </c>
      <c r="I28" s="84">
        <v>1</v>
      </c>
      <c r="J28" s="84">
        <v>1</v>
      </c>
      <c r="K28" s="84">
        <v>1</v>
      </c>
      <c r="L28" s="74">
        <f t="shared" si="2"/>
        <v>3</v>
      </c>
    </row>
    <row r="29" spans="1:12" ht="15.75" thickBot="1" x14ac:dyDescent="0.5">
      <c r="A29" s="96"/>
      <c r="B29" s="98"/>
      <c r="C29" s="42"/>
      <c r="D29" s="36"/>
      <c r="E29" s="56"/>
      <c r="F29" s="57"/>
      <c r="G29" s="189"/>
      <c r="H29" s="65" t="s">
        <v>86</v>
      </c>
      <c r="I29" s="84"/>
      <c r="J29" s="84"/>
      <c r="K29" s="84"/>
      <c r="L29" s="74">
        <f t="shared" si="2"/>
        <v>0</v>
      </c>
    </row>
    <row r="30" spans="1:12" ht="15.75" thickBot="1" x14ac:dyDescent="0.5">
      <c r="A30" s="97"/>
      <c r="B30" s="27"/>
      <c r="C30" s="61">
        <f>SUM(C31:C35)</f>
        <v>0</v>
      </c>
      <c r="D30" s="36"/>
      <c r="E30" s="56"/>
      <c r="F30" s="32"/>
      <c r="G30" s="189"/>
      <c r="H30" s="65" t="s">
        <v>87</v>
      </c>
      <c r="I30" s="84"/>
      <c r="J30" s="84"/>
      <c r="K30" s="84"/>
      <c r="L30" s="74">
        <f t="shared" si="2"/>
        <v>0</v>
      </c>
    </row>
    <row r="31" spans="1:12" x14ac:dyDescent="0.45">
      <c r="A31" s="201" t="s">
        <v>69</v>
      </c>
      <c r="B31" s="85" t="s">
        <v>144</v>
      </c>
      <c r="C31" s="45"/>
      <c r="D31" s="36"/>
      <c r="E31" s="56"/>
      <c r="F31" s="32"/>
      <c r="G31" s="189"/>
      <c r="H31" s="65" t="s">
        <v>88</v>
      </c>
      <c r="I31" s="84"/>
      <c r="J31" s="84"/>
      <c r="K31" s="84"/>
      <c r="L31" s="74">
        <f t="shared" si="2"/>
        <v>0</v>
      </c>
    </row>
    <row r="32" spans="1:12" x14ac:dyDescent="0.45">
      <c r="A32" s="208"/>
      <c r="B32" s="99" t="s">
        <v>145</v>
      </c>
      <c r="C32" s="43"/>
      <c r="D32" s="36"/>
      <c r="E32" s="56"/>
      <c r="F32" s="32"/>
      <c r="G32" s="189"/>
      <c r="H32" s="65" t="s">
        <v>89</v>
      </c>
      <c r="I32" s="84"/>
      <c r="J32" s="84"/>
      <c r="K32" s="84"/>
      <c r="L32" s="74">
        <f t="shared" si="2"/>
        <v>0</v>
      </c>
    </row>
    <row r="33" spans="1:12" x14ac:dyDescent="0.45">
      <c r="A33" s="208"/>
      <c r="B33" s="99" t="s">
        <v>140</v>
      </c>
      <c r="C33" s="43"/>
      <c r="D33" s="36"/>
      <c r="E33" s="56"/>
      <c r="F33" s="32"/>
      <c r="G33" s="190"/>
      <c r="H33" s="65" t="s">
        <v>90</v>
      </c>
      <c r="I33" s="84"/>
      <c r="J33" s="84"/>
      <c r="K33" s="84"/>
      <c r="L33" s="74">
        <f t="shared" si="2"/>
        <v>0</v>
      </c>
    </row>
    <row r="34" spans="1:12" ht="15.75" thickBot="1" x14ac:dyDescent="0.5">
      <c r="A34" s="208"/>
      <c r="B34" s="99" t="s">
        <v>141</v>
      </c>
      <c r="C34" s="43"/>
      <c r="D34" s="36"/>
      <c r="E34" s="56"/>
      <c r="F34" s="57"/>
      <c r="I34" s="131"/>
      <c r="J34" s="131"/>
      <c r="K34" s="131"/>
      <c r="L34" s="42"/>
    </row>
    <row r="35" spans="1:12" ht="15.75" thickBot="1" x14ac:dyDescent="0.5">
      <c r="A35" s="202"/>
      <c r="B35" s="86" t="s">
        <v>148</v>
      </c>
      <c r="C35" s="51"/>
      <c r="D35" s="36"/>
      <c r="E35" s="56"/>
      <c r="F35" s="183" t="s">
        <v>161</v>
      </c>
      <c r="G35" s="184"/>
      <c r="H35" s="191"/>
      <c r="I35" s="61">
        <f>+I36+I40+I46</f>
        <v>0</v>
      </c>
      <c r="J35" s="61">
        <f>+J36+J40+J46</f>
        <v>0</v>
      </c>
      <c r="K35" s="61">
        <f>+K36+K40+K46</f>
        <v>0</v>
      </c>
      <c r="L35" s="61">
        <f>+L36+L40+L46</f>
        <v>0</v>
      </c>
    </row>
    <row r="36" spans="1:12" x14ac:dyDescent="0.45">
      <c r="A36" s="96"/>
      <c r="B36" s="100"/>
      <c r="C36" s="127"/>
      <c r="D36" s="36"/>
      <c r="E36" s="56"/>
      <c r="F36" s="32"/>
      <c r="I36" s="47">
        <f>SUM(I37:I39)</f>
        <v>0</v>
      </c>
      <c r="J36" s="47">
        <f>SUM(J37:J39)</f>
        <v>0</v>
      </c>
      <c r="K36" s="47">
        <f>SUM(K37:K39)</f>
        <v>0</v>
      </c>
      <c r="L36" s="47">
        <f>SUM(L37:L39)</f>
        <v>0</v>
      </c>
    </row>
    <row r="37" spans="1:12" ht="15.75" thickBot="1" x14ac:dyDescent="0.5">
      <c r="A37" s="96"/>
      <c r="B37" s="100"/>
      <c r="C37" s="127"/>
      <c r="D37" s="36"/>
      <c r="E37" s="56"/>
      <c r="F37" s="32"/>
      <c r="G37" s="182" t="s">
        <v>160</v>
      </c>
      <c r="H37" s="65" t="s">
        <v>91</v>
      </c>
      <c r="I37" s="84"/>
      <c r="J37" s="84"/>
      <c r="K37" s="84"/>
      <c r="L37" s="74">
        <f t="shared" ref="L37:L39" si="3">SUM(I37:K37)</f>
        <v>0</v>
      </c>
    </row>
    <row r="38" spans="1:12" ht="15.75" thickBot="1" x14ac:dyDescent="0.5">
      <c r="A38" s="26"/>
      <c r="B38" s="27"/>
      <c r="C38" s="61">
        <f>SUM(C39:C43)</f>
        <v>0</v>
      </c>
      <c r="D38" s="36"/>
      <c r="E38" s="56"/>
      <c r="F38" s="32"/>
      <c r="G38" s="182"/>
      <c r="H38" s="65" t="s">
        <v>92</v>
      </c>
      <c r="I38" s="84"/>
      <c r="J38" s="84"/>
      <c r="K38" s="84"/>
      <c r="L38" s="74">
        <f t="shared" si="3"/>
        <v>0</v>
      </c>
    </row>
    <row r="39" spans="1:12" ht="15.75" thickBot="1" x14ac:dyDescent="0.5">
      <c r="A39" s="209" t="s">
        <v>70</v>
      </c>
      <c r="B39" s="85" t="s">
        <v>146</v>
      </c>
      <c r="C39" s="45"/>
      <c r="D39" s="36"/>
      <c r="E39" s="56"/>
      <c r="F39" s="32"/>
      <c r="G39" s="182"/>
      <c r="H39" s="65" t="s">
        <v>93</v>
      </c>
      <c r="I39" s="130"/>
      <c r="J39" s="84"/>
      <c r="K39" s="84"/>
      <c r="L39" s="74">
        <f t="shared" si="3"/>
        <v>0</v>
      </c>
    </row>
    <row r="40" spans="1:12" x14ac:dyDescent="0.45">
      <c r="A40" s="210"/>
      <c r="B40" s="99" t="s">
        <v>147</v>
      </c>
      <c r="C40" s="43"/>
      <c r="D40" s="36"/>
      <c r="E40" s="56"/>
      <c r="F40" s="32"/>
      <c r="I40" s="47">
        <f>SUM(I41:I45)</f>
        <v>0</v>
      </c>
      <c r="J40" s="47">
        <f>SUM(J41:J45)</f>
        <v>0</v>
      </c>
      <c r="K40" s="47">
        <f>SUM(K41:K45)</f>
        <v>0</v>
      </c>
      <c r="L40" s="47">
        <f>SUM(L41:L45)</f>
        <v>0</v>
      </c>
    </row>
    <row r="41" spans="1:12" ht="31.05" customHeight="1" x14ac:dyDescent="0.45">
      <c r="A41" s="210"/>
      <c r="B41" s="99" t="s">
        <v>142</v>
      </c>
      <c r="C41" s="43"/>
      <c r="D41" s="36"/>
      <c r="E41" s="56"/>
      <c r="F41" s="32"/>
      <c r="G41" s="182" t="s">
        <v>162</v>
      </c>
      <c r="H41" s="65" t="s">
        <v>94</v>
      </c>
      <c r="I41" s="84"/>
      <c r="J41" s="84"/>
      <c r="K41" s="84"/>
      <c r="L41" s="74">
        <f t="shared" ref="L41:L45" si="4">SUM(I41:K41)</f>
        <v>0</v>
      </c>
    </row>
    <row r="42" spans="1:12" ht="31.5" customHeight="1" x14ac:dyDescent="0.45">
      <c r="A42" s="210"/>
      <c r="B42" s="99" t="s">
        <v>143</v>
      </c>
      <c r="C42" s="43"/>
      <c r="D42" s="36"/>
      <c r="E42" s="56"/>
      <c r="F42" s="32"/>
      <c r="G42" s="182"/>
      <c r="H42" s="65" t="s">
        <v>95</v>
      </c>
      <c r="I42" s="84"/>
      <c r="J42" s="84"/>
      <c r="K42" s="84"/>
      <c r="L42" s="74">
        <f t="shared" si="4"/>
        <v>0</v>
      </c>
    </row>
    <row r="43" spans="1:12" ht="24.5" customHeight="1" thickBot="1" x14ac:dyDescent="0.5">
      <c r="A43" s="211"/>
      <c r="B43" s="86" t="s">
        <v>149</v>
      </c>
      <c r="C43" s="44"/>
      <c r="D43" s="36"/>
      <c r="E43" s="56"/>
      <c r="F43" s="32"/>
      <c r="G43" s="182"/>
      <c r="H43" s="65" t="s">
        <v>96</v>
      </c>
      <c r="I43" s="84"/>
      <c r="J43" s="84"/>
      <c r="K43" s="84"/>
      <c r="L43" s="74">
        <f t="shared" si="4"/>
        <v>0</v>
      </c>
    </row>
    <row r="44" spans="1:12" x14ac:dyDescent="0.45">
      <c r="A44" s="58"/>
      <c r="C44" s="127"/>
      <c r="D44" s="36"/>
      <c r="E44" s="56"/>
      <c r="F44" s="32"/>
      <c r="G44" s="182"/>
      <c r="H44" s="101" t="s">
        <v>97</v>
      </c>
      <c r="I44" s="84"/>
      <c r="J44" s="84"/>
      <c r="K44" s="84"/>
      <c r="L44" s="74">
        <f t="shared" si="4"/>
        <v>0</v>
      </c>
    </row>
    <row r="45" spans="1:12" ht="15.75" thickBot="1" x14ac:dyDescent="0.5">
      <c r="A45" s="58"/>
      <c r="C45" s="127"/>
      <c r="D45" s="36"/>
      <c r="E45" s="56"/>
      <c r="F45" s="32"/>
      <c r="G45" s="182"/>
      <c r="H45" s="101" t="s">
        <v>125</v>
      </c>
      <c r="I45" s="130"/>
      <c r="J45" s="84"/>
      <c r="K45" s="84"/>
      <c r="L45" s="74">
        <f t="shared" si="4"/>
        <v>0</v>
      </c>
    </row>
    <row r="46" spans="1:12" x14ac:dyDescent="0.45">
      <c r="A46" s="58"/>
      <c r="C46" s="127"/>
      <c r="D46" s="36"/>
      <c r="E46" s="56"/>
      <c r="F46" s="32"/>
      <c r="I46" s="47">
        <f>SUM(I47:I57)</f>
        <v>0</v>
      </c>
      <c r="J46" s="47">
        <f>SUM(J47:J57)</f>
        <v>0</v>
      </c>
      <c r="K46" s="47">
        <f>SUM(K47:K57)</f>
        <v>0</v>
      </c>
      <c r="L46" s="47">
        <f>SUM(L47:L57)</f>
        <v>0</v>
      </c>
    </row>
    <row r="47" spans="1:12" x14ac:dyDescent="0.45">
      <c r="A47" s="58"/>
      <c r="C47" s="127"/>
      <c r="D47" s="36"/>
      <c r="E47" s="56"/>
      <c r="F47" s="32"/>
      <c r="G47" s="185" t="s">
        <v>163</v>
      </c>
      <c r="H47" s="65" t="s">
        <v>98</v>
      </c>
      <c r="I47" s="84"/>
      <c r="J47" s="84"/>
      <c r="K47" s="84"/>
      <c r="L47" s="74">
        <f t="shared" ref="L47:L57" si="5">SUM(I47:K47)</f>
        <v>0</v>
      </c>
    </row>
    <row r="48" spans="1:12" x14ac:dyDescent="0.45">
      <c r="A48" s="58"/>
      <c r="C48" s="127"/>
      <c r="D48" s="36"/>
      <c r="E48" s="56"/>
      <c r="F48" s="32"/>
      <c r="G48" s="185"/>
      <c r="H48" s="65" t="s">
        <v>99</v>
      </c>
      <c r="I48" s="84"/>
      <c r="J48" s="84"/>
      <c r="K48" s="84"/>
      <c r="L48" s="74">
        <f t="shared" si="5"/>
        <v>0</v>
      </c>
    </row>
    <row r="49" spans="1:12" x14ac:dyDescent="0.45">
      <c r="A49" s="58"/>
      <c r="C49" s="127"/>
      <c r="D49" s="36"/>
      <c r="E49" s="56"/>
      <c r="F49" s="32"/>
      <c r="G49" s="185"/>
      <c r="H49" s="65" t="s">
        <v>100</v>
      </c>
      <c r="I49" s="84"/>
      <c r="J49" s="84"/>
      <c r="K49" s="84"/>
      <c r="L49" s="74">
        <f t="shared" si="5"/>
        <v>0</v>
      </c>
    </row>
    <row r="50" spans="1:12" x14ac:dyDescent="0.45">
      <c r="A50" s="58"/>
      <c r="C50" s="127"/>
      <c r="D50" s="36"/>
      <c r="E50" s="56"/>
      <c r="F50" s="32"/>
      <c r="G50" s="185"/>
      <c r="H50" s="65" t="s">
        <v>107</v>
      </c>
      <c r="I50" s="84"/>
      <c r="J50" s="84"/>
      <c r="K50" s="84"/>
      <c r="L50" s="74">
        <f t="shared" si="5"/>
        <v>0</v>
      </c>
    </row>
    <row r="51" spans="1:12" x14ac:dyDescent="0.45">
      <c r="A51" s="58"/>
      <c r="C51" s="127"/>
      <c r="D51" s="38"/>
      <c r="E51" s="56"/>
      <c r="F51" s="32"/>
      <c r="G51" s="185"/>
      <c r="H51" s="65" t="s">
        <v>108</v>
      </c>
      <c r="I51" s="84"/>
      <c r="J51" s="84"/>
      <c r="K51" s="84"/>
      <c r="L51" s="74">
        <f t="shared" si="5"/>
        <v>0</v>
      </c>
    </row>
    <row r="52" spans="1:12" x14ac:dyDescent="0.45">
      <c r="A52" s="58"/>
      <c r="C52" s="127"/>
      <c r="D52" s="38"/>
      <c r="E52" s="56"/>
      <c r="F52" s="32"/>
      <c r="G52" s="185"/>
      <c r="H52" s="65" t="s">
        <v>109</v>
      </c>
      <c r="I52" s="84"/>
      <c r="J52" s="84"/>
      <c r="K52" s="84"/>
      <c r="L52" s="74">
        <f t="shared" si="5"/>
        <v>0</v>
      </c>
    </row>
    <row r="53" spans="1:12" x14ac:dyDescent="0.45">
      <c r="A53" s="58"/>
      <c r="C53" s="127"/>
      <c r="D53" s="38"/>
      <c r="E53" s="56"/>
      <c r="F53" s="32"/>
      <c r="G53" s="185"/>
      <c r="H53" s="65" t="s">
        <v>110</v>
      </c>
      <c r="I53" s="84"/>
      <c r="J53" s="84"/>
      <c r="K53" s="84"/>
      <c r="L53" s="74">
        <f t="shared" si="5"/>
        <v>0</v>
      </c>
    </row>
    <row r="54" spans="1:12" x14ac:dyDescent="0.45">
      <c r="A54" s="58"/>
      <c r="C54" s="127"/>
      <c r="D54" s="36"/>
      <c r="E54" s="56"/>
      <c r="F54" s="32"/>
      <c r="G54" s="185"/>
      <c r="H54" s="65" t="s">
        <v>111</v>
      </c>
      <c r="I54" s="84"/>
      <c r="J54" s="84"/>
      <c r="K54" s="84"/>
      <c r="L54" s="74">
        <f t="shared" si="5"/>
        <v>0</v>
      </c>
    </row>
    <row r="55" spans="1:12" x14ac:dyDescent="0.45">
      <c r="A55" s="58"/>
      <c r="C55" s="127"/>
      <c r="E55" s="56"/>
      <c r="F55" s="32"/>
      <c r="G55" s="185"/>
      <c r="H55" s="65" t="s">
        <v>126</v>
      </c>
      <c r="I55" s="84"/>
      <c r="J55" s="84"/>
      <c r="K55" s="84"/>
      <c r="L55" s="74">
        <f t="shared" si="5"/>
        <v>0</v>
      </c>
    </row>
    <row r="56" spans="1:12" x14ac:dyDescent="0.45">
      <c r="A56" s="58"/>
      <c r="C56" s="127"/>
      <c r="E56" s="56"/>
      <c r="F56" s="32"/>
      <c r="G56" s="185"/>
      <c r="H56" s="65" t="s">
        <v>112</v>
      </c>
      <c r="I56" s="84"/>
      <c r="J56" s="84"/>
      <c r="K56" s="84"/>
      <c r="L56" s="74">
        <f t="shared" si="5"/>
        <v>0</v>
      </c>
    </row>
    <row r="57" spans="1:12" x14ac:dyDescent="0.45">
      <c r="A57" s="58"/>
      <c r="C57" s="127"/>
      <c r="E57" s="56"/>
      <c r="F57" s="32"/>
      <c r="G57" s="185"/>
      <c r="H57" s="65" t="s">
        <v>113</v>
      </c>
      <c r="I57" s="84"/>
      <c r="J57" s="84"/>
      <c r="K57" s="84"/>
      <c r="L57" s="74">
        <f t="shared" si="5"/>
        <v>0</v>
      </c>
    </row>
    <row r="58" spans="1:12" ht="15.75" thickBot="1" x14ac:dyDescent="0.5">
      <c r="A58" s="58"/>
      <c r="C58" s="127"/>
      <c r="E58" s="56"/>
      <c r="F58" s="32"/>
      <c r="G58" s="25"/>
      <c r="I58" s="131"/>
      <c r="J58" s="131"/>
      <c r="K58" s="131"/>
      <c r="L58" s="42"/>
    </row>
    <row r="59" spans="1:12" ht="15.75" thickBot="1" x14ac:dyDescent="0.5">
      <c r="A59" s="58"/>
      <c r="C59" s="127"/>
      <c r="E59" s="56"/>
      <c r="F59" s="183" t="s">
        <v>164</v>
      </c>
      <c r="G59" s="184"/>
      <c r="H59" s="191"/>
      <c r="I59" s="61">
        <f>+I60+I65</f>
        <v>0</v>
      </c>
      <c r="J59" s="61">
        <f>+J60+J65</f>
        <v>0</v>
      </c>
      <c r="K59" s="61">
        <f>+K60+K65</f>
        <v>0</v>
      </c>
      <c r="L59" s="61">
        <f>+L60+L65</f>
        <v>0</v>
      </c>
    </row>
    <row r="60" spans="1:12" x14ac:dyDescent="0.45">
      <c r="A60" s="58"/>
      <c r="C60" s="127"/>
      <c r="E60" s="56"/>
      <c r="F60" s="32"/>
      <c r="I60" s="47">
        <f>SUM(I61:I64)</f>
        <v>0</v>
      </c>
      <c r="J60" s="47">
        <f>SUM(J61:J64)</f>
        <v>0</v>
      </c>
      <c r="K60" s="47">
        <f>SUM(K61:K64)</f>
        <v>0</v>
      </c>
      <c r="L60" s="47">
        <f>SUM(L61:L64)</f>
        <v>0</v>
      </c>
    </row>
    <row r="61" spans="1:12" x14ac:dyDescent="0.45">
      <c r="A61" s="58"/>
      <c r="C61" s="127"/>
      <c r="E61" s="56"/>
      <c r="F61" s="32"/>
      <c r="G61" s="192" t="s">
        <v>165</v>
      </c>
      <c r="H61" s="65" t="s">
        <v>101</v>
      </c>
      <c r="I61" s="84"/>
      <c r="J61" s="84"/>
      <c r="K61" s="84"/>
      <c r="L61" s="74">
        <f t="shared" ref="L61:L64" si="6">SUM(I61:K61)</f>
        <v>0</v>
      </c>
    </row>
    <row r="62" spans="1:12" x14ac:dyDescent="0.45">
      <c r="A62" s="58"/>
      <c r="C62" s="127"/>
      <c r="E62" s="56"/>
      <c r="F62" s="32"/>
      <c r="G62" s="192"/>
      <c r="H62" s="65" t="s">
        <v>102</v>
      </c>
      <c r="I62" s="84"/>
      <c r="J62" s="84"/>
      <c r="K62" s="84"/>
      <c r="L62" s="74">
        <f t="shared" si="6"/>
        <v>0</v>
      </c>
    </row>
    <row r="63" spans="1:12" x14ac:dyDescent="0.45">
      <c r="A63" s="58"/>
      <c r="C63" s="127"/>
      <c r="E63" s="56"/>
      <c r="F63" s="32"/>
      <c r="G63" s="192"/>
      <c r="H63" s="65" t="s">
        <v>103</v>
      </c>
      <c r="I63" s="84"/>
      <c r="J63" s="84"/>
      <c r="K63" s="84"/>
      <c r="L63" s="74">
        <f t="shared" si="6"/>
        <v>0</v>
      </c>
    </row>
    <row r="64" spans="1:12" ht="15.75" thickBot="1" x14ac:dyDescent="0.5">
      <c r="A64" s="58"/>
      <c r="C64" s="127"/>
      <c r="E64" s="56"/>
      <c r="F64" s="32"/>
      <c r="G64" s="192"/>
      <c r="H64" s="65" t="s">
        <v>104</v>
      </c>
      <c r="I64" s="130"/>
      <c r="J64" s="84"/>
      <c r="K64" s="84"/>
      <c r="L64" s="74">
        <f t="shared" si="6"/>
        <v>0</v>
      </c>
    </row>
    <row r="65" spans="1:12" x14ac:dyDescent="0.45">
      <c r="A65" s="58"/>
      <c r="C65" s="127"/>
      <c r="E65" s="56"/>
      <c r="F65" s="32"/>
      <c r="I65" s="47">
        <f>SUM(I66:I68)</f>
        <v>0</v>
      </c>
      <c r="J65" s="47">
        <f>SUM(J66:J68)</f>
        <v>0</v>
      </c>
      <c r="K65" s="47">
        <f>SUM(K66:K68)</f>
        <v>0</v>
      </c>
      <c r="L65" s="47">
        <f>SUM(L66:L68)</f>
        <v>0</v>
      </c>
    </row>
    <row r="66" spans="1:12" x14ac:dyDescent="0.45">
      <c r="A66" s="58"/>
      <c r="C66" s="127"/>
      <c r="E66" s="56"/>
      <c r="F66" s="32"/>
      <c r="G66" s="182" t="s">
        <v>166</v>
      </c>
      <c r="H66" s="65" t="s">
        <v>105</v>
      </c>
      <c r="I66" s="84"/>
      <c r="J66" s="84"/>
      <c r="K66" s="84"/>
      <c r="L66" s="74">
        <f t="shared" ref="L66:L68" si="7">SUM(I66:K66)</f>
        <v>0</v>
      </c>
    </row>
    <row r="67" spans="1:12" x14ac:dyDescent="0.45">
      <c r="A67" s="58"/>
      <c r="C67" s="127"/>
      <c r="E67" s="56"/>
      <c r="F67" s="32"/>
      <c r="G67" s="182"/>
      <c r="H67" s="65" t="s">
        <v>106</v>
      </c>
      <c r="I67" s="84"/>
      <c r="J67" s="84"/>
      <c r="K67" s="84"/>
      <c r="L67" s="84">
        <f t="shared" si="7"/>
        <v>0</v>
      </c>
    </row>
    <row r="68" spans="1:12" x14ac:dyDescent="0.45">
      <c r="A68" s="58"/>
      <c r="C68" s="127"/>
      <c r="E68" s="56"/>
      <c r="F68" s="32"/>
      <c r="G68" s="182"/>
      <c r="H68" s="65" t="s">
        <v>127</v>
      </c>
      <c r="I68" s="84"/>
      <c r="J68" s="84"/>
      <c r="K68" s="84"/>
      <c r="L68" s="84">
        <f t="shared" si="7"/>
        <v>0</v>
      </c>
    </row>
    <row r="69" spans="1:12" ht="15.75" thickBot="1" x14ac:dyDescent="0.5">
      <c r="A69" s="58"/>
      <c r="C69" s="127"/>
      <c r="E69" s="56"/>
      <c r="F69" s="32"/>
      <c r="G69" s="25"/>
      <c r="I69" s="131"/>
      <c r="J69" s="131"/>
      <c r="K69" s="131"/>
      <c r="L69" s="42"/>
    </row>
    <row r="70" spans="1:12" ht="15.75" thickBot="1" x14ac:dyDescent="0.5">
      <c r="A70" s="58"/>
      <c r="C70" s="127"/>
      <c r="E70" s="56"/>
      <c r="F70" s="183" t="s">
        <v>167</v>
      </c>
      <c r="G70" s="184"/>
      <c r="H70" s="191"/>
      <c r="I70" s="61">
        <f>+I71+I73</f>
        <v>0</v>
      </c>
      <c r="J70" s="61">
        <f>+J71+J73</f>
        <v>0</v>
      </c>
      <c r="K70" s="61">
        <f>+K71+K73</f>
        <v>0</v>
      </c>
      <c r="L70" s="61">
        <f>+L71+L73</f>
        <v>0</v>
      </c>
    </row>
    <row r="71" spans="1:12" x14ac:dyDescent="0.45">
      <c r="A71" s="58"/>
      <c r="C71" s="127"/>
      <c r="E71" s="56"/>
      <c r="F71" s="32"/>
      <c r="I71" s="47">
        <f>+I72</f>
        <v>0</v>
      </c>
      <c r="J71" s="47">
        <f>+J72</f>
        <v>0</v>
      </c>
      <c r="K71" s="47">
        <f>+K72</f>
        <v>0</v>
      </c>
      <c r="L71" s="47">
        <f>+L72</f>
        <v>0</v>
      </c>
    </row>
    <row r="72" spans="1:12" x14ac:dyDescent="0.45">
      <c r="A72" s="58"/>
      <c r="C72" s="127"/>
      <c r="E72" s="56"/>
      <c r="F72" s="32"/>
      <c r="G72" s="185" t="s">
        <v>168</v>
      </c>
      <c r="H72" s="185"/>
      <c r="I72" s="84"/>
      <c r="J72" s="84"/>
      <c r="K72" s="84"/>
      <c r="L72" s="74">
        <f>SUM(I72:K72)</f>
        <v>0</v>
      </c>
    </row>
    <row r="73" spans="1:12" x14ac:dyDescent="0.45">
      <c r="A73" s="58"/>
      <c r="C73" s="127"/>
      <c r="E73" s="56"/>
      <c r="F73" s="32"/>
      <c r="I73" s="52">
        <f>+I74</f>
        <v>0</v>
      </c>
      <c r="J73" s="52">
        <f>+J74</f>
        <v>0</v>
      </c>
      <c r="K73" s="52">
        <f>+K74</f>
        <v>0</v>
      </c>
      <c r="L73" s="52">
        <f>+L74</f>
        <v>0</v>
      </c>
    </row>
    <row r="74" spans="1:12" x14ac:dyDescent="0.45">
      <c r="A74" s="58"/>
      <c r="C74" s="127"/>
      <c r="E74" s="56"/>
      <c r="F74" s="32"/>
      <c r="G74" s="186" t="s">
        <v>169</v>
      </c>
      <c r="H74" s="187"/>
      <c r="I74" s="84"/>
      <c r="J74" s="84"/>
      <c r="K74" s="84"/>
      <c r="L74" s="74">
        <f>SUM(I74:K74)</f>
        <v>0</v>
      </c>
    </row>
    <row r="75" spans="1:12" x14ac:dyDescent="0.45">
      <c r="A75" s="58"/>
      <c r="C75" s="127"/>
      <c r="E75" s="58"/>
      <c r="F75" s="32"/>
      <c r="I75" s="131"/>
      <c r="J75" s="131"/>
      <c r="K75" s="131"/>
      <c r="L75" s="42"/>
    </row>
    <row r="76" spans="1:12" ht="16.05" customHeight="1" thickBot="1" x14ac:dyDescent="0.5">
      <c r="A76" s="58"/>
      <c r="C76" s="127"/>
      <c r="D76" s="25"/>
      <c r="E76" s="58"/>
      <c r="F76" s="32"/>
      <c r="I76" s="131"/>
      <c r="J76" s="131"/>
      <c r="K76" s="131"/>
      <c r="L76" s="42"/>
    </row>
    <row r="77" spans="1:12" ht="15.75" thickBot="1" x14ac:dyDescent="0.5">
      <c r="A77" s="58"/>
      <c r="C77" s="127"/>
      <c r="D77" s="25"/>
      <c r="E77" s="198" t="s">
        <v>170</v>
      </c>
      <c r="F77" s="199"/>
      <c r="G77" s="199"/>
      <c r="H77" s="200"/>
      <c r="I77" s="61">
        <f>SUM(I80:I84)</f>
        <v>0</v>
      </c>
      <c r="J77" s="61">
        <f>SUM(J80:J84)</f>
        <v>0</v>
      </c>
      <c r="K77" s="61">
        <f>SUM(K80:K84)</f>
        <v>0</v>
      </c>
      <c r="L77" s="61">
        <f>SUM(L80:L84)</f>
        <v>0</v>
      </c>
    </row>
    <row r="78" spans="1:12" x14ac:dyDescent="0.45">
      <c r="A78" s="58"/>
      <c r="C78" s="127"/>
      <c r="D78" s="25"/>
      <c r="E78" s="58"/>
      <c r="I78" s="131"/>
      <c r="J78" s="131"/>
      <c r="K78" s="131"/>
      <c r="L78" s="42"/>
    </row>
    <row r="79" spans="1:12" ht="15.75" thickBot="1" x14ac:dyDescent="0.5">
      <c r="A79" s="58"/>
      <c r="C79" s="127"/>
      <c r="D79" s="25"/>
      <c r="E79" s="54"/>
      <c r="F79" s="55"/>
      <c r="G79" s="55"/>
      <c r="H79" s="55"/>
      <c r="I79" s="128"/>
      <c r="J79" s="128"/>
      <c r="K79" s="128"/>
      <c r="L79" s="129"/>
    </row>
    <row r="80" spans="1:12" ht="15.75" thickBot="1" x14ac:dyDescent="0.5">
      <c r="A80" s="58"/>
      <c r="C80" s="127"/>
      <c r="D80" s="25"/>
      <c r="E80" s="56"/>
      <c r="F80" s="183" t="s">
        <v>171</v>
      </c>
      <c r="G80" s="184"/>
      <c r="H80" s="184"/>
      <c r="I80" s="102"/>
      <c r="J80" s="103"/>
      <c r="K80" s="103"/>
      <c r="L80" s="66">
        <f>SUM(I80:K80)</f>
        <v>0</v>
      </c>
    </row>
    <row r="81" spans="1:12" ht="15.75" thickBot="1" x14ac:dyDescent="0.5">
      <c r="A81" s="58"/>
      <c r="C81" s="127"/>
      <c r="D81" s="25"/>
      <c r="E81" s="56"/>
      <c r="F81" s="183" t="s">
        <v>172</v>
      </c>
      <c r="G81" s="184"/>
      <c r="H81" s="184"/>
      <c r="I81" s="104"/>
      <c r="J81" s="105"/>
      <c r="K81" s="105"/>
      <c r="L81" s="66">
        <f>SUM(I81:K81)</f>
        <v>0</v>
      </c>
    </row>
    <row r="82" spans="1:12" ht="15.75" thickBot="1" x14ac:dyDescent="0.5">
      <c r="A82" s="76"/>
      <c r="B82" s="25"/>
      <c r="C82" s="42"/>
      <c r="D82" s="25"/>
      <c r="E82" s="31"/>
      <c r="F82" s="183" t="s">
        <v>173</v>
      </c>
      <c r="G82" s="184"/>
      <c r="H82" s="184"/>
      <c r="I82" s="104"/>
      <c r="J82" s="105"/>
      <c r="K82" s="105"/>
      <c r="L82" s="66">
        <f>SUM(I82:K82)</f>
        <v>0</v>
      </c>
    </row>
    <row r="83" spans="1:12" ht="15.75" thickBot="1" x14ac:dyDescent="0.5">
      <c r="A83" s="58"/>
      <c r="B83" s="25"/>
      <c r="C83" s="42"/>
      <c r="D83" s="25"/>
      <c r="E83" s="31"/>
      <c r="F83" s="183" t="s">
        <v>174</v>
      </c>
      <c r="G83" s="184"/>
      <c r="H83" s="184"/>
      <c r="I83" s="104"/>
      <c r="J83" s="105"/>
      <c r="K83" s="105"/>
      <c r="L83" s="66">
        <f>SUM(I83:K83)</f>
        <v>0</v>
      </c>
    </row>
    <row r="84" spans="1:12" ht="15.75" thickBot="1" x14ac:dyDescent="0.5">
      <c r="A84" s="58"/>
      <c r="C84" s="127"/>
      <c r="D84" s="25"/>
      <c r="E84" s="31"/>
      <c r="F84" s="183" t="s">
        <v>118</v>
      </c>
      <c r="G84" s="184"/>
      <c r="H84" s="184"/>
      <c r="I84" s="106"/>
      <c r="J84" s="107"/>
      <c r="K84" s="107"/>
      <c r="L84" s="66">
        <f>SUM(I84:K84)</f>
        <v>0</v>
      </c>
    </row>
    <row r="85" spans="1:12" ht="16.05" customHeight="1" x14ac:dyDescent="0.45">
      <c r="A85" s="58"/>
      <c r="C85" s="127"/>
      <c r="D85" s="25"/>
      <c r="E85" s="31"/>
      <c r="F85" s="79"/>
      <c r="G85" s="59"/>
      <c r="H85" s="60"/>
      <c r="I85" s="131"/>
      <c r="J85" s="131"/>
      <c r="K85" s="131"/>
      <c r="L85" s="42"/>
    </row>
    <row r="86" spans="1:12" ht="25.05" customHeight="1" thickBot="1" x14ac:dyDescent="0.5">
      <c r="A86" s="58"/>
      <c r="C86" s="127"/>
      <c r="D86" s="25"/>
      <c r="E86" s="31"/>
      <c r="F86" s="59"/>
      <c r="G86" s="59"/>
      <c r="H86" s="60"/>
      <c r="I86" s="131"/>
      <c r="J86" s="131"/>
      <c r="K86" s="131"/>
      <c r="L86" s="42"/>
    </row>
    <row r="87" spans="1:12" ht="25.05" customHeight="1" thickBot="1" x14ac:dyDescent="0.5">
      <c r="A87" s="58"/>
      <c r="C87" s="127"/>
      <c r="D87" s="70"/>
      <c r="E87" s="198" t="s">
        <v>121</v>
      </c>
      <c r="F87" s="199"/>
      <c r="G87" s="199"/>
      <c r="H87" s="200"/>
      <c r="I87" s="72"/>
      <c r="J87" s="72"/>
      <c r="K87" s="72"/>
      <c r="L87" s="61">
        <f>+L89+L92</f>
        <v>0</v>
      </c>
    </row>
    <row r="88" spans="1:12" ht="15.75" thickBot="1" x14ac:dyDescent="0.5">
      <c r="A88" s="58"/>
      <c r="C88" s="127"/>
      <c r="D88" s="25"/>
      <c r="E88" s="31"/>
      <c r="F88" s="25"/>
      <c r="G88" s="25"/>
      <c r="I88" s="131"/>
      <c r="J88" s="131"/>
      <c r="K88" s="131"/>
      <c r="L88" s="42"/>
    </row>
    <row r="89" spans="1:12" ht="15.75" thickBot="1" x14ac:dyDescent="0.5">
      <c r="A89" s="58"/>
      <c r="C89" s="127"/>
      <c r="D89" s="25"/>
      <c r="E89" s="31"/>
      <c r="F89" s="183" t="s">
        <v>119</v>
      </c>
      <c r="G89" s="184"/>
      <c r="H89" s="191"/>
      <c r="I89" s="72"/>
      <c r="J89" s="72"/>
      <c r="K89" s="72"/>
      <c r="L89" s="61">
        <f>+L90+L91</f>
        <v>0</v>
      </c>
    </row>
    <row r="90" spans="1:12" x14ac:dyDescent="0.45">
      <c r="A90" s="58"/>
      <c r="C90" s="127"/>
      <c r="D90" s="25"/>
      <c r="E90" s="31"/>
      <c r="F90" s="57"/>
      <c r="G90" s="224" t="s">
        <v>150</v>
      </c>
      <c r="H90" s="224"/>
      <c r="I90" s="72"/>
      <c r="J90" s="72"/>
      <c r="K90" s="72"/>
      <c r="L90" s="74"/>
    </row>
    <row r="91" spans="1:12" ht="15.75" thickBot="1" x14ac:dyDescent="0.5">
      <c r="A91" s="58"/>
      <c r="C91" s="127"/>
      <c r="D91" s="25"/>
      <c r="E91" s="31"/>
      <c r="F91" s="57"/>
      <c r="G91" s="223" t="s">
        <v>151</v>
      </c>
      <c r="H91" s="223"/>
      <c r="I91" s="72"/>
      <c r="J91" s="72"/>
      <c r="K91" s="72"/>
      <c r="L91" s="74"/>
    </row>
    <row r="92" spans="1:12" ht="15.75" thickBot="1" x14ac:dyDescent="0.5">
      <c r="A92" s="58"/>
      <c r="C92" s="127"/>
      <c r="D92" s="25"/>
      <c r="E92" s="31"/>
      <c r="F92" s="183" t="s">
        <v>120</v>
      </c>
      <c r="G92" s="184"/>
      <c r="H92" s="191"/>
      <c r="I92" s="72"/>
      <c r="J92" s="72"/>
      <c r="K92" s="72"/>
      <c r="L92" s="61">
        <f>+L93+L94</f>
        <v>0</v>
      </c>
    </row>
    <row r="93" spans="1:12" x14ac:dyDescent="0.45">
      <c r="A93" s="58"/>
      <c r="C93" s="127"/>
      <c r="D93" s="25"/>
      <c r="E93" s="31"/>
      <c r="F93" s="57"/>
      <c r="G93" s="224" t="s">
        <v>152</v>
      </c>
      <c r="H93" s="224"/>
      <c r="I93" s="72"/>
      <c r="J93" s="72"/>
      <c r="K93" s="72"/>
      <c r="L93" s="74"/>
    </row>
    <row r="94" spans="1:12" x14ac:dyDescent="0.45">
      <c r="A94" s="58"/>
      <c r="C94" s="127"/>
      <c r="D94" s="25"/>
      <c r="E94" s="31"/>
      <c r="F94" s="57"/>
      <c r="G94" s="185" t="s">
        <v>153</v>
      </c>
      <c r="H94" s="185"/>
      <c r="I94" s="72"/>
      <c r="J94" s="72"/>
      <c r="K94" s="72"/>
      <c r="L94" s="74"/>
    </row>
    <row r="95" spans="1:12" ht="48" customHeight="1" thickBot="1" x14ac:dyDescent="0.5">
      <c r="A95" s="58"/>
      <c r="C95" s="127"/>
      <c r="D95" s="25"/>
      <c r="E95" s="31"/>
      <c r="F95" s="55"/>
      <c r="G95" s="55"/>
      <c r="H95" s="73"/>
      <c r="I95" s="72"/>
      <c r="J95" s="72"/>
      <c r="K95" s="72"/>
      <c r="L95" s="75"/>
    </row>
    <row r="96" spans="1:12" ht="47" customHeight="1" thickBot="1" x14ac:dyDescent="0.5">
      <c r="A96" s="58"/>
      <c r="C96" s="127"/>
      <c r="D96" s="25"/>
      <c r="E96" s="217" t="s">
        <v>114</v>
      </c>
      <c r="F96" s="218"/>
      <c r="G96" s="218"/>
      <c r="H96" s="219"/>
      <c r="I96" s="61">
        <f>+I98</f>
        <v>0</v>
      </c>
      <c r="J96" s="72"/>
      <c r="K96" s="72"/>
      <c r="L96" s="61">
        <f>+L98</f>
        <v>0</v>
      </c>
    </row>
    <row r="97" spans="1:12" ht="15.75" thickBot="1" x14ac:dyDescent="0.5">
      <c r="A97" s="58"/>
      <c r="C97" s="127"/>
      <c r="D97" s="25"/>
      <c r="E97" s="56"/>
      <c r="F97" s="55"/>
      <c r="G97" s="55"/>
      <c r="H97" s="55"/>
      <c r="I97" s="132"/>
      <c r="J97" s="132"/>
      <c r="K97" s="132"/>
      <c r="L97" s="133"/>
    </row>
    <row r="98" spans="1:12" ht="15.75" thickBot="1" x14ac:dyDescent="0.5">
      <c r="A98" s="58"/>
      <c r="C98" s="127"/>
      <c r="D98" s="25"/>
      <c r="E98" s="56"/>
      <c r="F98" s="183" t="s">
        <v>124</v>
      </c>
      <c r="G98" s="184"/>
      <c r="H98" s="191"/>
      <c r="I98" s="61"/>
      <c r="J98" s="69"/>
      <c r="K98" s="69"/>
      <c r="L98" s="61">
        <f>+I98</f>
        <v>0</v>
      </c>
    </row>
    <row r="99" spans="1:12" x14ac:dyDescent="0.45">
      <c r="A99" s="58"/>
      <c r="C99" s="127"/>
      <c r="D99" s="25"/>
      <c r="E99" s="31"/>
      <c r="F99" s="55"/>
      <c r="G99" s="55"/>
      <c r="H99" s="55"/>
      <c r="I99" s="131"/>
      <c r="J99" s="131"/>
      <c r="K99" s="131"/>
      <c r="L99" s="42"/>
    </row>
    <row r="100" spans="1:12" ht="16.05" customHeight="1" x14ac:dyDescent="0.45">
      <c r="A100" s="58"/>
      <c r="C100" s="127"/>
      <c r="D100" s="25"/>
      <c r="E100" s="31"/>
      <c r="F100" s="55"/>
      <c r="G100" s="55"/>
      <c r="H100" s="55"/>
      <c r="I100" s="131"/>
      <c r="J100" s="131"/>
      <c r="K100" s="131"/>
      <c r="L100" s="42"/>
    </row>
    <row r="101" spans="1:12" ht="15.75" thickBot="1" x14ac:dyDescent="0.5">
      <c r="A101" s="58"/>
      <c r="C101" s="127"/>
      <c r="D101" s="25"/>
      <c r="E101" s="76"/>
      <c r="F101" s="25"/>
      <c r="G101" s="25"/>
      <c r="I101" s="131"/>
      <c r="J101" s="131"/>
      <c r="K101" s="131"/>
      <c r="L101" s="42"/>
    </row>
    <row r="102" spans="1:12" ht="47" customHeight="1" thickBot="1" x14ac:dyDescent="0.5">
      <c r="A102" s="215" t="s">
        <v>49</v>
      </c>
      <c r="B102" s="216"/>
      <c r="C102" s="41">
        <f>+C11+C15+C20+C24+C28+C30+C38</f>
        <v>9</v>
      </c>
      <c r="D102" s="25"/>
      <c r="E102" s="220" t="s">
        <v>50</v>
      </c>
      <c r="F102" s="221"/>
      <c r="G102" s="221"/>
      <c r="H102" s="222"/>
      <c r="I102" s="61">
        <f>+I11+I77+I96</f>
        <v>64</v>
      </c>
      <c r="J102" s="61">
        <f>+J11+J77</f>
        <v>74</v>
      </c>
      <c r="K102" s="61">
        <f>+K11+K77</f>
        <v>59</v>
      </c>
      <c r="L102" s="61">
        <f>+L11+L77+L87+L96</f>
        <v>197</v>
      </c>
    </row>
    <row r="103" spans="1:12" ht="15.75" thickBot="1" x14ac:dyDescent="0.5">
      <c r="A103" s="58"/>
      <c r="B103" s="68"/>
      <c r="C103" s="77"/>
      <c r="D103" s="25"/>
      <c r="E103" s="70"/>
      <c r="F103" s="68"/>
      <c r="G103" s="68"/>
      <c r="H103" s="68"/>
      <c r="I103" s="69"/>
      <c r="J103" s="69"/>
      <c r="K103" s="69"/>
      <c r="L103" s="69"/>
    </row>
    <row r="104" spans="1:12" ht="42.5" customHeight="1" thickBot="1" x14ac:dyDescent="0.5">
      <c r="A104" s="215" t="s">
        <v>115</v>
      </c>
      <c r="B104" s="216"/>
      <c r="C104" s="71">
        <f>+C102-L102</f>
        <v>-188</v>
      </c>
      <c r="D104" s="25"/>
      <c r="E104" s="214"/>
      <c r="F104" s="214"/>
      <c r="G104" s="214"/>
      <c r="H104" s="214"/>
      <c r="I104" s="80"/>
      <c r="J104" s="80"/>
      <c r="K104" s="80"/>
      <c r="L104" s="81"/>
    </row>
    <row r="105" spans="1:12" x14ac:dyDescent="0.45">
      <c r="D105" s="25"/>
      <c r="E105" s="25"/>
      <c r="F105" s="25"/>
      <c r="G105" s="25"/>
    </row>
    <row r="106" spans="1:12" x14ac:dyDescent="0.45">
      <c r="D106" s="25"/>
      <c r="E106" s="25"/>
      <c r="F106" s="25"/>
      <c r="G106" s="25"/>
    </row>
    <row r="107" spans="1:12" x14ac:dyDescent="0.45">
      <c r="D107" s="25"/>
      <c r="E107" s="25"/>
      <c r="F107" s="25"/>
      <c r="G107" s="25"/>
    </row>
    <row r="108" spans="1:12" x14ac:dyDescent="0.45">
      <c r="D108" s="25"/>
      <c r="E108" s="25"/>
      <c r="F108" s="25"/>
      <c r="G108" s="25"/>
    </row>
    <row r="109" spans="1:12" x14ac:dyDescent="0.45">
      <c r="E109" s="25"/>
      <c r="F109" s="25"/>
      <c r="G109" s="25"/>
    </row>
    <row r="110" spans="1:12" x14ac:dyDescent="0.45">
      <c r="E110" s="25"/>
      <c r="F110" s="25"/>
      <c r="G110" s="25"/>
    </row>
    <row r="111" spans="1:12" x14ac:dyDescent="0.45">
      <c r="E111" s="25"/>
      <c r="F111" s="25"/>
      <c r="G111" s="25"/>
    </row>
    <row r="112" spans="1:12" x14ac:dyDescent="0.45">
      <c r="E112" s="25"/>
      <c r="F112" s="25"/>
      <c r="G112" s="25"/>
    </row>
    <row r="113" spans="5:7" x14ac:dyDescent="0.45">
      <c r="E113" s="25"/>
      <c r="F113" s="25"/>
      <c r="G113" s="25"/>
    </row>
    <row r="114" spans="5:7" x14ac:dyDescent="0.45">
      <c r="E114" s="25"/>
      <c r="F114" s="25"/>
      <c r="G114" s="25"/>
    </row>
    <row r="115" spans="5:7" x14ac:dyDescent="0.45">
      <c r="E115" s="25"/>
      <c r="F115" s="25"/>
      <c r="G115" s="25"/>
    </row>
    <row r="116" spans="5:7" x14ac:dyDescent="0.45">
      <c r="E116" s="25"/>
      <c r="F116" s="25"/>
      <c r="G116" s="25"/>
    </row>
    <row r="117" spans="5:7" x14ac:dyDescent="0.45">
      <c r="E117" s="25"/>
      <c r="F117" s="25"/>
      <c r="G117" s="25"/>
    </row>
    <row r="118" spans="5:7" x14ac:dyDescent="0.45">
      <c r="E118" s="25"/>
      <c r="F118" s="25"/>
      <c r="G118" s="25"/>
    </row>
    <row r="119" spans="5:7" x14ac:dyDescent="0.45">
      <c r="E119" s="25"/>
      <c r="F119" s="25"/>
      <c r="G119" s="25"/>
    </row>
    <row r="120" spans="5:7" x14ac:dyDescent="0.45">
      <c r="E120" s="25"/>
      <c r="F120" s="25"/>
      <c r="G120" s="25"/>
    </row>
    <row r="121" spans="5:7" x14ac:dyDescent="0.45">
      <c r="E121" s="25"/>
      <c r="F121" s="25"/>
      <c r="G121" s="25"/>
    </row>
    <row r="122" spans="5:7" x14ac:dyDescent="0.45">
      <c r="E122" s="25"/>
      <c r="F122" s="25"/>
      <c r="G122" s="25"/>
    </row>
    <row r="123" spans="5:7" x14ac:dyDescent="0.45">
      <c r="E123" s="25"/>
      <c r="F123" s="25"/>
      <c r="G123" s="25"/>
    </row>
    <row r="124" spans="5:7" x14ac:dyDescent="0.45">
      <c r="E124" s="25"/>
      <c r="F124" s="25"/>
      <c r="G124" s="25"/>
    </row>
    <row r="125" spans="5:7" x14ac:dyDescent="0.45">
      <c r="F125" s="25"/>
      <c r="G125" s="25"/>
    </row>
    <row r="126" spans="5:7" x14ac:dyDescent="0.45">
      <c r="F126" s="25"/>
      <c r="G126" s="25"/>
    </row>
  </sheetData>
  <mergeCells count="46">
    <mergeCell ref="F83:H83"/>
    <mergeCell ref="G47:G57"/>
    <mergeCell ref="E77:H77"/>
    <mergeCell ref="F59:H59"/>
    <mergeCell ref="F70:H70"/>
    <mergeCell ref="F82:H82"/>
    <mergeCell ref="E104:H104"/>
    <mergeCell ref="A104:B104"/>
    <mergeCell ref="F89:H89"/>
    <mergeCell ref="A102:B102"/>
    <mergeCell ref="F84:H84"/>
    <mergeCell ref="E87:H87"/>
    <mergeCell ref="E96:H96"/>
    <mergeCell ref="F98:H98"/>
    <mergeCell ref="E102:H102"/>
    <mergeCell ref="G91:H91"/>
    <mergeCell ref="F92:H92"/>
    <mergeCell ref="G90:H90"/>
    <mergeCell ref="G93:H93"/>
    <mergeCell ref="G94:H94"/>
    <mergeCell ref="A4:L4"/>
    <mergeCell ref="I6:L6"/>
    <mergeCell ref="E8:L8"/>
    <mergeCell ref="G37:G39"/>
    <mergeCell ref="G41:G45"/>
    <mergeCell ref="G15:G20"/>
    <mergeCell ref="F13:H13"/>
    <mergeCell ref="G22:G25"/>
    <mergeCell ref="E11:H11"/>
    <mergeCell ref="A25:A26"/>
    <mergeCell ref="A6:B6"/>
    <mergeCell ref="A12:A13"/>
    <mergeCell ref="A16:A18"/>
    <mergeCell ref="A31:A35"/>
    <mergeCell ref="A39:A43"/>
    <mergeCell ref="A21:A22"/>
    <mergeCell ref="A8:C8"/>
    <mergeCell ref="A28:B28"/>
    <mergeCell ref="G66:G68"/>
    <mergeCell ref="F81:H81"/>
    <mergeCell ref="G72:H72"/>
    <mergeCell ref="G74:H74"/>
    <mergeCell ref="F80:H80"/>
    <mergeCell ref="G27:G33"/>
    <mergeCell ref="F35:H35"/>
    <mergeCell ref="G61:G64"/>
  </mergeCells>
  <printOptions horizontalCentered="1"/>
  <pageMargins left="0.25" right="0.25" top="0.75" bottom="0.75" header="0.3" footer="0.3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BA07-4061-44C0-B8F5-F584FE11765E}">
  <sheetPr>
    <tabColor theme="4" tint="0.79998168889431442"/>
    <pageSetUpPr fitToPage="1"/>
  </sheetPr>
  <dimension ref="A1:N6"/>
  <sheetViews>
    <sheetView showGridLines="0" zoomScale="83" zoomScaleNormal="83" zoomScaleSheetLayoutView="56" workbookViewId="0">
      <selection activeCell="M15" sqref="M15"/>
    </sheetView>
  </sheetViews>
  <sheetFormatPr defaultColWidth="9.19921875" defaultRowHeight="15.4" x14ac:dyDescent="0.45"/>
  <cols>
    <col min="1" max="1" width="12.265625" style="35" customWidth="1"/>
    <col min="2" max="2" width="12.33203125" style="35" customWidth="1"/>
    <col min="3" max="3" width="25" style="35" customWidth="1"/>
    <col min="4" max="4" width="16.19921875" style="35" bestFit="1" customWidth="1"/>
    <col min="5" max="5" width="7.9296875" style="35" bestFit="1" customWidth="1"/>
    <col min="6" max="6" width="9.59765625" style="35" bestFit="1" customWidth="1"/>
    <col min="7" max="7" width="20.265625" style="35" customWidth="1"/>
    <col min="8" max="8" width="28.06640625" style="35" customWidth="1"/>
    <col min="9" max="9" width="18.33203125" style="35" customWidth="1"/>
    <col min="10" max="10" width="13.46484375" style="25" customWidth="1"/>
    <col min="11" max="11" width="15.796875" style="25" customWidth="1"/>
    <col min="12" max="12" width="17.796875" style="25" customWidth="1"/>
    <col min="13" max="13" width="29.33203125" style="25" customWidth="1"/>
    <col min="14" max="16384" width="9.19921875" style="25"/>
  </cols>
  <sheetData>
    <row r="1" spans="1:14" ht="9" customHeight="1" x14ac:dyDescent="0.45">
      <c r="A1" s="62"/>
      <c r="B1" s="24"/>
      <c r="C1" s="24"/>
      <c r="D1" s="24"/>
      <c r="E1" s="24"/>
      <c r="F1" s="24"/>
      <c r="G1" s="24"/>
      <c r="H1" s="24"/>
      <c r="I1" s="24"/>
      <c r="J1" s="27"/>
      <c r="K1" s="27"/>
      <c r="L1" s="27"/>
      <c r="M1" s="27"/>
    </row>
    <row r="2" spans="1:14" ht="18.5" customHeight="1" x14ac:dyDescent="0.55000000000000004">
      <c r="A2" s="225" t="s">
        <v>176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4" s="82" customFormat="1" ht="23" customHeight="1" thickBot="1" x14ac:dyDescent="0.6">
      <c r="A3" s="228" t="s">
        <v>123</v>
      </c>
      <c r="B3" s="229"/>
      <c r="C3" s="229"/>
      <c r="D3" s="229"/>
      <c r="E3" s="229"/>
      <c r="F3" s="229"/>
      <c r="G3" s="229"/>
      <c r="H3" s="230" t="s">
        <v>130</v>
      </c>
      <c r="I3" s="231"/>
      <c r="J3" s="231"/>
      <c r="K3" s="231"/>
      <c r="L3" s="231"/>
      <c r="M3" s="232"/>
    </row>
    <row r="4" spans="1:14" s="82" customFormat="1" ht="33" customHeight="1" x14ac:dyDescent="0.45">
      <c r="A4" s="233" t="s">
        <v>132</v>
      </c>
      <c r="B4" s="235" t="s">
        <v>133</v>
      </c>
      <c r="C4" s="236" t="s">
        <v>134</v>
      </c>
      <c r="D4" s="237" t="s">
        <v>135</v>
      </c>
      <c r="E4" s="238"/>
      <c r="F4" s="238"/>
      <c r="G4" s="239"/>
      <c r="H4" s="226" t="s">
        <v>136</v>
      </c>
      <c r="I4" s="226" t="s">
        <v>122</v>
      </c>
      <c r="J4" s="226" t="s">
        <v>117</v>
      </c>
      <c r="K4" s="226" t="s">
        <v>138</v>
      </c>
      <c r="L4" s="226" t="s">
        <v>137</v>
      </c>
      <c r="M4" s="226" t="s">
        <v>139</v>
      </c>
      <c r="N4" s="83"/>
    </row>
    <row r="5" spans="1:14" s="82" customFormat="1" ht="58.05" customHeight="1" x14ac:dyDescent="0.45">
      <c r="A5" s="234"/>
      <c r="B5" s="233"/>
      <c r="C5" s="233"/>
      <c r="D5" s="113" t="s">
        <v>128</v>
      </c>
      <c r="E5" s="113" t="s">
        <v>131</v>
      </c>
      <c r="F5" s="113" t="s">
        <v>129</v>
      </c>
      <c r="G5" s="113" t="s">
        <v>175</v>
      </c>
      <c r="H5" s="227"/>
      <c r="I5" s="227"/>
      <c r="J5" s="227"/>
      <c r="K5" s="227"/>
      <c r="L5" s="227"/>
      <c r="M5" s="227"/>
    </row>
    <row r="6" spans="1:14" s="82" customFormat="1" ht="29" customHeight="1" x14ac:dyDescent="0.45">
      <c r="A6" s="108"/>
      <c r="B6" s="108"/>
      <c r="C6" s="109"/>
      <c r="D6" s="109"/>
      <c r="E6" s="109"/>
      <c r="F6" s="109"/>
      <c r="G6" s="110">
        <f>SUM(C6:E6)</f>
        <v>0</v>
      </c>
      <c r="H6" s="39"/>
      <c r="I6" s="39"/>
      <c r="J6" s="111"/>
      <c r="K6" s="111"/>
      <c r="L6" s="111"/>
      <c r="M6" s="112">
        <f>+L6-D6-F6</f>
        <v>0</v>
      </c>
    </row>
  </sheetData>
  <mergeCells count="13">
    <mergeCell ref="A2:M2"/>
    <mergeCell ref="L4:L5"/>
    <mergeCell ref="M4:M5"/>
    <mergeCell ref="A3:G3"/>
    <mergeCell ref="H3:M3"/>
    <mergeCell ref="A4:A5"/>
    <mergeCell ref="B4:B5"/>
    <mergeCell ref="C4:C5"/>
    <mergeCell ref="D4:G4"/>
    <mergeCell ref="H4:H5"/>
    <mergeCell ref="I4:I5"/>
    <mergeCell ref="J4:J5"/>
    <mergeCell ref="K4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544D-EAD7-4FCA-967C-31CA664E2939}">
  <sheetPr>
    <tabColor theme="4" tint="0.79998168889431442"/>
    <pageSetUpPr fitToPage="1"/>
  </sheetPr>
  <dimension ref="A1:H16"/>
  <sheetViews>
    <sheetView tabSelected="1" workbookViewId="0">
      <selection activeCell="M15" sqref="M15"/>
    </sheetView>
  </sheetViews>
  <sheetFormatPr defaultRowHeight="14.25" x14ac:dyDescent="0.45"/>
  <cols>
    <col min="1" max="3" width="34.796875" customWidth="1"/>
    <col min="4" max="4" width="32.19921875" customWidth="1"/>
  </cols>
  <sheetData>
    <row r="1" spans="1:8" ht="20" customHeight="1" thickBot="1" x14ac:dyDescent="0.5">
      <c r="A1" s="247" t="s">
        <v>196</v>
      </c>
      <c r="B1" s="248"/>
      <c r="C1" s="248"/>
      <c r="D1" s="249"/>
    </row>
    <row r="2" spans="1:8" ht="46.5" thickBot="1" x14ac:dyDescent="0.5">
      <c r="A2" s="120" t="s">
        <v>177</v>
      </c>
      <c r="B2" s="121" t="s">
        <v>178</v>
      </c>
      <c r="C2" s="121" t="s">
        <v>179</v>
      </c>
      <c r="D2" s="122" t="s">
        <v>199</v>
      </c>
    </row>
    <row r="3" spans="1:8" ht="246.4" thickBot="1" x14ac:dyDescent="0.5">
      <c r="A3" s="116" t="s">
        <v>187</v>
      </c>
      <c r="B3" s="117" t="s">
        <v>202</v>
      </c>
      <c r="C3" s="117" t="s">
        <v>203</v>
      </c>
      <c r="D3" s="119"/>
      <c r="F3" s="126"/>
      <c r="G3" s="126"/>
      <c r="H3" s="126"/>
    </row>
    <row r="4" spans="1:8" ht="61.9" thickBot="1" x14ac:dyDescent="0.5">
      <c r="A4" s="116" t="s">
        <v>180</v>
      </c>
      <c r="B4" s="117" t="s">
        <v>181</v>
      </c>
      <c r="C4" s="118" t="s">
        <v>182</v>
      </c>
      <c r="D4" s="119"/>
      <c r="H4" s="125"/>
    </row>
    <row r="5" spans="1:8" ht="61.9" thickBot="1" x14ac:dyDescent="0.5">
      <c r="A5" s="116" t="s">
        <v>183</v>
      </c>
      <c r="B5" s="117" t="s">
        <v>184</v>
      </c>
      <c r="C5" s="118" t="s">
        <v>185</v>
      </c>
      <c r="D5" s="119"/>
      <c r="H5" s="125"/>
    </row>
    <row r="6" spans="1:8" ht="14.65" thickBot="1" x14ac:dyDescent="0.5"/>
    <row r="7" spans="1:8" ht="36" customHeight="1" thickBot="1" x14ac:dyDescent="0.5">
      <c r="A7" s="244" t="s">
        <v>192</v>
      </c>
      <c r="B7" s="245"/>
      <c r="C7" s="246"/>
    </row>
    <row r="8" spans="1:8" ht="61.9" thickBot="1" x14ac:dyDescent="0.5">
      <c r="A8" s="120" t="s">
        <v>193</v>
      </c>
      <c r="B8" s="121" t="s">
        <v>178</v>
      </c>
      <c r="C8" s="122" t="s">
        <v>201</v>
      </c>
    </row>
    <row r="9" spans="1:8" ht="92.65" thickBot="1" x14ac:dyDescent="0.5">
      <c r="A9" s="114" t="s">
        <v>194</v>
      </c>
      <c r="B9" s="117" t="s">
        <v>197</v>
      </c>
      <c r="C9" s="119"/>
    </row>
    <row r="10" spans="1:8" ht="108" thickBot="1" x14ac:dyDescent="0.5">
      <c r="A10" s="114" t="s">
        <v>195</v>
      </c>
      <c r="B10" s="117" t="s">
        <v>198</v>
      </c>
      <c r="C10" s="119"/>
    </row>
    <row r="11" spans="1:8" ht="14.65" thickBot="1" x14ac:dyDescent="0.5"/>
    <row r="12" spans="1:8" ht="15.75" thickBot="1" x14ac:dyDescent="0.5">
      <c r="A12" s="247" t="s">
        <v>186</v>
      </c>
      <c r="B12" s="248"/>
      <c r="C12" s="248"/>
      <c r="D12" s="249"/>
    </row>
    <row r="13" spans="1:8" ht="46.5" thickBot="1" x14ac:dyDescent="0.5">
      <c r="A13" s="120" t="s">
        <v>177</v>
      </c>
      <c r="B13" s="121" t="s">
        <v>178</v>
      </c>
      <c r="C13" s="121" t="s">
        <v>179</v>
      </c>
      <c r="D13" s="122" t="s">
        <v>200</v>
      </c>
    </row>
    <row r="14" spans="1:8" ht="107.55" customHeight="1" x14ac:dyDescent="0.45">
      <c r="A14" s="240" t="s">
        <v>210</v>
      </c>
      <c r="B14" s="242" t="s">
        <v>204</v>
      </c>
      <c r="C14" s="123" t="s">
        <v>188</v>
      </c>
      <c r="D14" s="124"/>
    </row>
    <row r="15" spans="1:8" ht="15.75" thickBot="1" x14ac:dyDescent="0.5">
      <c r="A15" s="241"/>
      <c r="B15" s="243"/>
      <c r="C15" s="118" t="s">
        <v>189</v>
      </c>
      <c r="D15" s="115"/>
    </row>
    <row r="16" spans="1:8" ht="46.5" thickBot="1" x14ac:dyDescent="0.5">
      <c r="A16" s="116" t="s">
        <v>211</v>
      </c>
      <c r="B16" s="117" t="s">
        <v>190</v>
      </c>
      <c r="C16" s="117" t="s">
        <v>191</v>
      </c>
      <c r="D16" s="115"/>
    </row>
  </sheetData>
  <mergeCells count="5">
    <mergeCell ref="A14:A15"/>
    <mergeCell ref="B14:B15"/>
    <mergeCell ref="A7:C7"/>
    <mergeCell ref="A1:D1"/>
    <mergeCell ref="A12:D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workbookViewId="0">
      <selection activeCell="A3" sqref="A3"/>
    </sheetView>
  </sheetViews>
  <sheetFormatPr defaultRowHeight="14.25" x14ac:dyDescent="0.45"/>
  <cols>
    <col min="1" max="1" width="72.53125" customWidth="1"/>
    <col min="3" max="3" width="37.796875" customWidth="1"/>
    <col min="4" max="4" width="11.53125" bestFit="1" customWidth="1"/>
    <col min="5" max="5" width="13.53125" customWidth="1"/>
  </cols>
  <sheetData>
    <row r="3" spans="1:3" x14ac:dyDescent="0.45">
      <c r="A3" s="1" t="s">
        <v>0</v>
      </c>
      <c r="C3" s="1" t="s">
        <v>1</v>
      </c>
    </row>
    <row r="4" spans="1:3" x14ac:dyDescent="0.45">
      <c r="A4" s="2" t="s">
        <v>40</v>
      </c>
      <c r="C4" s="2" t="s">
        <v>2</v>
      </c>
    </row>
    <row r="5" spans="1:3" x14ac:dyDescent="0.45">
      <c r="A5" s="2" t="s">
        <v>41</v>
      </c>
      <c r="C5" s="4" t="s">
        <v>3</v>
      </c>
    </row>
    <row r="6" spans="1:3" x14ac:dyDescent="0.45">
      <c r="A6" s="2" t="s">
        <v>42</v>
      </c>
    </row>
    <row r="7" spans="1:3" x14ac:dyDescent="0.45">
      <c r="A7" s="2" t="s">
        <v>43</v>
      </c>
    </row>
    <row r="8" spans="1:3" x14ac:dyDescent="0.45">
      <c r="A8" s="3" t="s">
        <v>44</v>
      </c>
      <c r="C8" s="1" t="s">
        <v>1</v>
      </c>
    </row>
    <row r="9" spans="1:3" x14ac:dyDescent="0.45">
      <c r="C9" s="3" t="s">
        <v>2</v>
      </c>
    </row>
    <row r="11" spans="1:3" x14ac:dyDescent="0.45">
      <c r="C11" s="23"/>
    </row>
    <row r="12" spans="1:3" x14ac:dyDescent="0.45">
      <c r="A12" s="8" t="s">
        <v>29</v>
      </c>
    </row>
    <row r="13" spans="1:3" x14ac:dyDescent="0.45">
      <c r="A13" s="8" t="s">
        <v>30</v>
      </c>
    </row>
    <row r="14" spans="1:3" x14ac:dyDescent="0.45">
      <c r="A14" s="5" t="s">
        <v>5</v>
      </c>
    </row>
    <row r="15" spans="1:3" x14ac:dyDescent="0.45">
      <c r="A15" s="5" t="s">
        <v>4</v>
      </c>
    </row>
    <row r="16" spans="1:3" x14ac:dyDescent="0.45">
      <c r="A16" s="5" t="s">
        <v>6</v>
      </c>
    </row>
    <row r="17" spans="1:5" x14ac:dyDescent="0.45">
      <c r="A17" s="5" t="s">
        <v>7</v>
      </c>
    </row>
    <row r="18" spans="1:5" x14ac:dyDescent="0.45">
      <c r="A18" s="5" t="s">
        <v>8</v>
      </c>
    </row>
    <row r="19" spans="1:5" x14ac:dyDescent="0.45">
      <c r="A19" s="5" t="s">
        <v>9</v>
      </c>
    </row>
    <row r="20" spans="1:5" x14ac:dyDescent="0.45">
      <c r="A20" s="6" t="s">
        <v>10</v>
      </c>
    </row>
    <row r="21" spans="1:5" x14ac:dyDescent="0.45">
      <c r="A21" s="5" t="s">
        <v>11</v>
      </c>
    </row>
    <row r="22" spans="1:5" x14ac:dyDescent="0.45">
      <c r="A22" s="5" t="s">
        <v>12</v>
      </c>
    </row>
    <row r="23" spans="1:5" x14ac:dyDescent="0.45">
      <c r="A23" s="5" t="s">
        <v>13</v>
      </c>
    </row>
    <row r="24" spans="1:5" x14ac:dyDescent="0.45">
      <c r="A24" s="5" t="s">
        <v>14</v>
      </c>
    </row>
    <row r="25" spans="1:5" x14ac:dyDescent="0.45">
      <c r="A25" s="5" t="s">
        <v>15</v>
      </c>
    </row>
    <row r="26" spans="1:5" x14ac:dyDescent="0.45">
      <c r="A26" s="5" t="s">
        <v>16</v>
      </c>
    </row>
    <row r="27" spans="1:5" x14ac:dyDescent="0.45">
      <c r="A27" s="5" t="s">
        <v>36</v>
      </c>
    </row>
    <row r="28" spans="1:5" x14ac:dyDescent="0.45">
      <c r="A28" s="5" t="s">
        <v>37</v>
      </c>
    </row>
    <row r="29" spans="1:5" x14ac:dyDescent="0.45">
      <c r="A29" s="5" t="s">
        <v>38</v>
      </c>
    </row>
    <row r="30" spans="1:5" x14ac:dyDescent="0.45">
      <c r="A30" s="5" t="s">
        <v>18</v>
      </c>
    </row>
    <row r="31" spans="1:5" ht="14.65" thickBot="1" x14ac:dyDescent="0.5">
      <c r="A31" s="5" t="s">
        <v>17</v>
      </c>
      <c r="D31" t="s">
        <v>39</v>
      </c>
    </row>
    <row r="32" spans="1:5" x14ac:dyDescent="0.45">
      <c r="A32" s="5" t="s">
        <v>19</v>
      </c>
      <c r="C32" s="9">
        <v>496414.4</v>
      </c>
      <c r="D32" s="10" t="s">
        <v>31</v>
      </c>
      <c r="E32" s="11"/>
    </row>
    <row r="33" spans="1:5" x14ac:dyDescent="0.45">
      <c r="A33" s="6" t="s">
        <v>20</v>
      </c>
      <c r="C33" s="12">
        <v>130235.69</v>
      </c>
      <c r="D33" t="s">
        <v>34</v>
      </c>
      <c r="E33" s="13"/>
    </row>
    <row r="34" spans="1:5" x14ac:dyDescent="0.45">
      <c r="A34" s="6" t="s">
        <v>21</v>
      </c>
      <c r="C34" s="14">
        <f>27142.53+101722.24</f>
        <v>128864.77</v>
      </c>
      <c r="D34" t="s">
        <v>32</v>
      </c>
      <c r="E34" s="15"/>
    </row>
    <row r="35" spans="1:5" x14ac:dyDescent="0.45">
      <c r="A35" s="6" t="s">
        <v>22</v>
      </c>
      <c r="C35" s="14">
        <f>1034.96+227.6+108.36</f>
        <v>1370.9199999999998</v>
      </c>
      <c r="D35" t="s">
        <v>33</v>
      </c>
      <c r="E35" s="13"/>
    </row>
    <row r="36" spans="1:5" x14ac:dyDescent="0.45">
      <c r="A36" s="5" t="s">
        <v>23</v>
      </c>
      <c r="C36" s="12">
        <v>65117.84</v>
      </c>
      <c r="D36" s="21">
        <f>(C32-C33)*0.5</f>
        <v>183089.35500000001</v>
      </c>
      <c r="E36" s="15">
        <f>D36-(C32*0.5)</f>
        <v>-65117.845000000001</v>
      </c>
    </row>
    <row r="37" spans="1:5" x14ac:dyDescent="0.45">
      <c r="A37" s="5" t="s">
        <v>24</v>
      </c>
      <c r="C37" s="16">
        <f>C34/C33</f>
        <v>0.98947354599956439</v>
      </c>
      <c r="D37" s="17">
        <f>C36*C37</f>
        <v>64432.380052632274</v>
      </c>
      <c r="E37" s="13"/>
    </row>
    <row r="38" spans="1:5" ht="22.9" thickBot="1" x14ac:dyDescent="0.5">
      <c r="A38" s="5" t="s">
        <v>25</v>
      </c>
      <c r="C38" s="18">
        <f>C35/C33</f>
        <v>1.052645400043567E-2</v>
      </c>
      <c r="D38" s="19">
        <f>C36*C38</f>
        <v>685.4599473677298</v>
      </c>
      <c r="E38" s="20"/>
    </row>
    <row r="39" spans="1:5" x14ac:dyDescent="0.45">
      <c r="A39" s="5" t="s">
        <v>26</v>
      </c>
    </row>
    <row r="40" spans="1:5" x14ac:dyDescent="0.45">
      <c r="A40" s="5" t="s">
        <v>27</v>
      </c>
      <c r="D40" s="22" t="s">
        <v>35</v>
      </c>
      <c r="E40" s="22"/>
    </row>
    <row r="41" spans="1:5" x14ac:dyDescent="0.45">
      <c r="A41" s="7" t="s">
        <v>28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Frontespizio</vt:lpstr>
      <vt:lpstr>Rendiconto finanziario</vt:lpstr>
      <vt:lpstr>Prospetto FEGR e AF</vt:lpstr>
      <vt:lpstr>Standard di Funzionamento</vt:lpstr>
      <vt:lpstr>motore</vt:lpstr>
      <vt:lpstr>'Prospetto FEGR e AF'!Area_stampa</vt:lpstr>
      <vt:lpstr>'Rendiconto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2025-12-23T09:14:21Z</dcterms:modified>
</cp:coreProperties>
</file>